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3715" windowHeight="9975"/>
  </bookViews>
  <sheets>
    <sheet name="Hoja2" sheetId="2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Y56" i="2" l="1"/>
  <c r="P56" i="2"/>
  <c r="N56" i="2"/>
  <c r="H56" i="2"/>
  <c r="Y55" i="2"/>
  <c r="X55" i="2"/>
  <c r="W55" i="2"/>
  <c r="W56" i="2" s="1"/>
  <c r="V55" i="2"/>
  <c r="V56" i="2" s="1"/>
  <c r="T55" i="2"/>
  <c r="T56" i="2" s="1"/>
  <c r="T57" i="2" s="1"/>
  <c r="S55" i="2"/>
  <c r="S56" i="2" s="1"/>
  <c r="N55" i="2"/>
  <c r="K55" i="2"/>
  <c r="K56" i="2" s="1"/>
  <c r="X51" i="2"/>
  <c r="W51" i="2"/>
  <c r="V51" i="2"/>
  <c r="V52" i="2" s="1"/>
  <c r="T51" i="2"/>
  <c r="S51" i="2"/>
  <c r="N51" i="2"/>
  <c r="K51" i="2"/>
  <c r="H51" i="2"/>
  <c r="U49" i="2"/>
  <c r="Y45" i="2"/>
  <c r="Y39" i="2"/>
  <c r="Y38" i="2"/>
  <c r="Y37" i="2"/>
  <c r="T37" i="2"/>
  <c r="N37" i="2"/>
  <c r="Y36" i="2"/>
  <c r="S36" i="2"/>
  <c r="N36" i="2"/>
  <c r="X35" i="2"/>
  <c r="Y34" i="2"/>
  <c r="X33" i="2"/>
  <c r="Y32" i="2"/>
  <c r="X31" i="2"/>
  <c r="Y28" i="2"/>
  <c r="Y26" i="2"/>
  <c r="Y24" i="2"/>
  <c r="Y23" i="2"/>
  <c r="Y22" i="2"/>
  <c r="Y21" i="2"/>
  <c r="Y20" i="2"/>
  <c r="Y19" i="2"/>
  <c r="X19" i="2"/>
  <c r="Y17" i="2"/>
  <c r="W17" i="2"/>
  <c r="W16" i="2"/>
  <c r="W18" i="2" s="1"/>
  <c r="W20" i="2" s="1"/>
  <c r="U16" i="2"/>
  <c r="X16" i="2" s="1"/>
  <c r="Y16" i="2" s="1"/>
  <c r="P16" i="2"/>
  <c r="N16" i="2"/>
  <c r="Y15" i="2"/>
  <c r="Y14" i="2"/>
  <c r="X13" i="2"/>
  <c r="Y13" i="2" s="1"/>
</calcChain>
</file>

<file path=xl/comments1.xml><?xml version="1.0" encoding="utf-8"?>
<comments xmlns="http://schemas.openxmlformats.org/spreadsheetml/2006/main">
  <authors>
    <author>Carmen</author>
  </authors>
  <commentList>
    <comment ref="L8" authorId="0">
      <text>
        <r>
          <rPr>
            <b/>
            <sz val="9"/>
            <color indexed="81"/>
            <rFont val="Tahoma"/>
            <family val="2"/>
          </rPr>
          <t>Carmen:</t>
        </r>
        <r>
          <rPr>
            <sz val="9"/>
            <color indexed="81"/>
            <rFont val="Tahoma"/>
            <family val="2"/>
          </rPr>
          <t xml:space="preserve">
contrato abierto, plurianual</t>
        </r>
      </text>
    </comment>
  </commentList>
</comments>
</file>

<file path=xl/sharedStrings.xml><?xml version="1.0" encoding="utf-8"?>
<sst xmlns="http://schemas.openxmlformats.org/spreadsheetml/2006/main" count="584" uniqueCount="267">
  <si>
    <t>CENTRO DE INVESTIGACIONES EN ÓPTICA, A.C.</t>
  </si>
  <si>
    <t>DIRECCIÓN ADMINISTRATIVA</t>
  </si>
  <si>
    <t>Departamento de Servicios Generales</t>
  </si>
  <si>
    <t>CONTRATOS DE ADQUISICIONES, ARRENDAMIENTOS, SERVICIOS Y OBRAS PÚBLICAS</t>
  </si>
  <si>
    <t>Responsable de la información: L.C.I. Alicia Gabriela Salas Garcia (Responsable de Adquisiciones)</t>
  </si>
  <si>
    <t>Expediente electrónico: 6C.6-001-19 CONTRATOS</t>
  </si>
  <si>
    <t>REGISTRO EN COMPRANET</t>
  </si>
  <si>
    <t>Número de contrato</t>
  </si>
  <si>
    <t>Número de pedido</t>
  </si>
  <si>
    <t>Número de procedimiento en compranet</t>
  </si>
  <si>
    <t>Proveedor o Contratista</t>
  </si>
  <si>
    <t>Estratificación de la empresa</t>
  </si>
  <si>
    <t>Bienes Adquiridos o Servicios Contratados</t>
  </si>
  <si>
    <t>Partida presupuestal</t>
  </si>
  <si>
    <t>Recurso</t>
  </si>
  <si>
    <t>Observaciones</t>
  </si>
  <si>
    <t>Fechas</t>
  </si>
  <si>
    <t>Tipo de contrato</t>
  </si>
  <si>
    <t>Montos</t>
  </si>
  <si>
    <t>Tipo de procedimiento</t>
  </si>
  <si>
    <t>Fundamento legal</t>
  </si>
  <si>
    <t>Importe sin I.V.A.</t>
  </si>
  <si>
    <t>Moneda</t>
  </si>
  <si>
    <t>Tipo de cambio de referencia</t>
  </si>
  <si>
    <t>Importe sin I.V.A. en pesos</t>
  </si>
  <si>
    <t>Importe con IVA en pesos</t>
  </si>
  <si>
    <t>Código de contrato en Compranet</t>
  </si>
  <si>
    <t>Expediente</t>
  </si>
  <si>
    <t>Nombre(s)</t>
  </si>
  <si>
    <t>Primer apellido</t>
  </si>
  <si>
    <t>Segundo apellido</t>
  </si>
  <si>
    <t>Razón Social</t>
  </si>
  <si>
    <t>Formalización</t>
  </si>
  <si>
    <t xml:space="preserve">Inicio </t>
  </si>
  <si>
    <t>Término</t>
  </si>
  <si>
    <t xml:space="preserve">Mínimo </t>
  </si>
  <si>
    <t>Máximo</t>
  </si>
  <si>
    <t>CIO-RH-2019-001</t>
  </si>
  <si>
    <t>IA-03890S999-E8-2019</t>
  </si>
  <si>
    <t>FINUTIL, S.A. DE C.V.</t>
  </si>
  <si>
    <t>Pequeña</t>
  </si>
  <si>
    <t>Vales de despensa mensuales</t>
  </si>
  <si>
    <t>15401 y 15901</t>
  </si>
  <si>
    <t>Fiscales</t>
  </si>
  <si>
    <t>Cerrado</t>
  </si>
  <si>
    <t>I3</t>
  </si>
  <si>
    <t>Art. 42</t>
  </si>
  <si>
    <t>M.N.</t>
  </si>
  <si>
    <t>N/A</t>
  </si>
  <si>
    <t>CIO-RH-2019-002</t>
  </si>
  <si>
    <t>LA-03890S999-E10-2019</t>
  </si>
  <si>
    <t>INSIGNIA LIFE, S.A. DE C.V.</t>
  </si>
  <si>
    <t>Seguro de Vida</t>
  </si>
  <si>
    <t>LPN</t>
  </si>
  <si>
    <t>Art. 28</t>
  </si>
  <si>
    <t>CIO-SG-2019-001</t>
  </si>
  <si>
    <t>FOLIO-140076</t>
  </si>
  <si>
    <t>LA-03890S999-E7-2019</t>
  </si>
  <si>
    <t>RESIDUOS SOLIDOS MEXICANOS SA DE CV</t>
  </si>
  <si>
    <t>Servicio de Limpieza para las instalaciones del CIO León y Aguascalientes</t>
  </si>
  <si>
    <t>CIO-SG-2019-002</t>
  </si>
  <si>
    <t>SG190015</t>
  </si>
  <si>
    <t>MECACIT, S.A. DE C.V.</t>
  </si>
  <si>
    <t xml:space="preserve">Servicio de calibración </t>
  </si>
  <si>
    <t>Adjudicación Directa</t>
  </si>
  <si>
    <t>Artículo 42</t>
  </si>
  <si>
    <t>CIO-SG-2019-003</t>
  </si>
  <si>
    <t>TECNOVIGILANCIA S.A. DE C.V</t>
  </si>
  <si>
    <t>Servicio de Vigilancia para las instalaciones del CIO León y Aguascalientes</t>
  </si>
  <si>
    <t>CIO-SG-2019-004</t>
  </si>
  <si>
    <t>SG190233</t>
  </si>
  <si>
    <t>MAPFRE MÉXICO, S.A. DE C.V</t>
  </si>
  <si>
    <t>Poliza Multiple Empresarial</t>
  </si>
  <si>
    <t>USD</t>
  </si>
  <si>
    <t>CIO-SG-2019-005</t>
  </si>
  <si>
    <t>SG190076</t>
  </si>
  <si>
    <t>SANDOVAL</t>
  </si>
  <si>
    <t>JIMENEZ</t>
  </si>
  <si>
    <t>ESTRELLA</t>
  </si>
  <si>
    <t xml:space="preserve">Servicios profesionales </t>
  </si>
  <si>
    <t>CIO-SG-2019-006</t>
  </si>
  <si>
    <t>LA-03890S999-E9-2019</t>
  </si>
  <si>
    <t>INTERTOUR UQUIME SA DE CV</t>
  </si>
  <si>
    <t>Servicio de Expedición de Pasajes Áeros Nacionales e Internacionales</t>
  </si>
  <si>
    <t>37101, 37104 y 37106</t>
  </si>
  <si>
    <t>Abierto</t>
  </si>
  <si>
    <t>CIO-SG-2019-007</t>
  </si>
  <si>
    <t>VEST, AGENTE DE SEGUROS, SA DE CV</t>
  </si>
  <si>
    <t>Asesoría en aseguramiento integral del centro.</t>
  </si>
  <si>
    <t>CIO-SG-2019-008</t>
  </si>
  <si>
    <t>GRUPO NACIONAL PROVINCIAL, S.A.B</t>
  </si>
  <si>
    <t>Seguro de Transporte de Mercancias</t>
  </si>
  <si>
    <t>CIO-SG-2019-009</t>
  </si>
  <si>
    <t>Seguro de autos</t>
  </si>
  <si>
    <t>CIO-SG-2019-010</t>
  </si>
  <si>
    <t>LA-03890G999-E03-2019</t>
  </si>
  <si>
    <t>PROLIMPIEZA, S.A. DE C.V.</t>
  </si>
  <si>
    <t>Materiales de Limpieza</t>
  </si>
  <si>
    <t>CIO-SG-2019-011</t>
  </si>
  <si>
    <t>DINAMICA DEL CENTRO, S.A. DE C.V.</t>
  </si>
  <si>
    <t>Suministros de Impresión</t>
  </si>
  <si>
    <t>CIO-SG-2019-012</t>
  </si>
  <si>
    <t>GASTELUM IX, S.A. DE C.V.</t>
  </si>
  <si>
    <t>Material de Oficina</t>
  </si>
  <si>
    <t>CIO-SG-2019-013</t>
  </si>
  <si>
    <t xml:space="preserve">ROJAS </t>
  </si>
  <si>
    <t>DEL HIERRO</t>
  </si>
  <si>
    <t>ALEJANDRO</t>
  </si>
  <si>
    <t>Servicios Profesionales para Órgano Interno de Control</t>
  </si>
  <si>
    <t>Propios</t>
  </si>
  <si>
    <t>CIO-SG-2019-014</t>
  </si>
  <si>
    <t>140082-140083</t>
  </si>
  <si>
    <t>ELEVADORES SCHINDLER, S.A. DE C.V.</t>
  </si>
  <si>
    <t>Mantenimiento Preventivo a Elevadores del Edificio D y G</t>
  </si>
  <si>
    <t>Art. 41 Fracc VIII</t>
  </si>
  <si>
    <t>CIO-SG-2019-015</t>
  </si>
  <si>
    <t>ELEVADORES OTIS, S. DE R.L. DE C.V.</t>
  </si>
  <si>
    <t>Mantenimiento Preventivo a Elevador del Edificio H</t>
  </si>
  <si>
    <t>CIO-SG-2019-016</t>
  </si>
  <si>
    <t>MAQUINAS REFACCIONES Y SERVICIO, S.A. DE C.V.</t>
  </si>
  <si>
    <t>Servicio de Copiado</t>
  </si>
  <si>
    <t>CIO-SG-2019-017</t>
  </si>
  <si>
    <t>RODRIGUEZ</t>
  </si>
  <si>
    <t>BALDERAS</t>
  </si>
  <si>
    <t>MARIO IVAN</t>
  </si>
  <si>
    <t>CIO-SG-2019-018</t>
  </si>
  <si>
    <t>FOOD SERVICE DE MEXICO SA DE CV</t>
  </si>
  <si>
    <t>Suministros de cafeteria</t>
  </si>
  <si>
    <t>Art. 41</t>
  </si>
  <si>
    <t>CIO-SG-2019-019</t>
  </si>
  <si>
    <t>JOHNSON CONTROLS BE OPERATIONS MEXICO S. DE R.L. DE C.V</t>
  </si>
  <si>
    <t>Servicio de mantenimiento preventivo a chiller</t>
  </si>
  <si>
    <t>CIO-SG-2019-020</t>
  </si>
  <si>
    <t>140093-140094</t>
  </si>
  <si>
    <t>FEGSA INSTALACIONES, S.A. DE C.V.</t>
  </si>
  <si>
    <t>Servicio de mantenimiento preventivo y correctivo de equipos de aire acondicionado</t>
  </si>
  <si>
    <t>CIO-SG-2019-021</t>
  </si>
  <si>
    <t>SG190265</t>
  </si>
  <si>
    <t>METROLOGÍA MX Y SUMINISTROS INDUSTRIALES, S.A. DE C.V.</t>
  </si>
  <si>
    <t>Servicio de mantenimiento preventivo.</t>
  </si>
  <si>
    <t>CIO-SG-2019-022</t>
  </si>
  <si>
    <t>SG190311</t>
  </si>
  <si>
    <t xml:space="preserve">ESTRATEGIAS EN TECNOLOGIA COORPORATIVA SA DE CV </t>
  </si>
  <si>
    <t>Servicio de mantenimiento al conmutador</t>
  </si>
  <si>
    <t>CIO-SG-2019-023</t>
  </si>
  <si>
    <t>SG190350</t>
  </si>
  <si>
    <t>COORDINADOS DE CARGA PAQUETEXPRESS, S DE RL DE CV</t>
  </si>
  <si>
    <t>Guias de mensajeria para servicio portal.</t>
  </si>
  <si>
    <t>CIO-SG-2019-024</t>
  </si>
  <si>
    <t>SG190264</t>
  </si>
  <si>
    <t>METROSMART, S.A DE C.V.</t>
  </si>
  <si>
    <t>CIO-SG-2019-025</t>
  </si>
  <si>
    <t>SG190635</t>
  </si>
  <si>
    <t xml:space="preserve">DISEÑO Y MANUFACTURA DIGITAL SA DE CV </t>
  </si>
  <si>
    <t xml:space="preserve">compra de software </t>
  </si>
  <si>
    <t>32701 y 33901</t>
  </si>
  <si>
    <t>Articulo 41 fraccion XII</t>
  </si>
  <si>
    <t>CIO-SG-2019-026</t>
  </si>
  <si>
    <t>SG190277</t>
  </si>
  <si>
    <t xml:space="preserve">GC ESTUDIOS SA DE CV </t>
  </si>
  <si>
    <t xml:space="preserve">Desarrollo de video 360 para dispositivo </t>
  </si>
  <si>
    <t>CIO-SG-2019-027</t>
  </si>
  <si>
    <t>GLYMMER SA DE CV</t>
  </si>
  <si>
    <t>Servicio de alimentos para el personal</t>
  </si>
  <si>
    <t>CIO-SG-2019-028</t>
  </si>
  <si>
    <t>SG190326</t>
  </si>
  <si>
    <t>MISTULUM SA DE CV</t>
  </si>
  <si>
    <t>Servicio de hospedaje para congreso OSI</t>
  </si>
  <si>
    <t>CIO-SG-2019-029</t>
  </si>
  <si>
    <t>AUTO LLANTAS ANDRADE, SA DE CV</t>
  </si>
  <si>
    <t>Servicio de mantenimiento a flotilla vehicular.</t>
  </si>
  <si>
    <t>41,986.18</t>
  </si>
  <si>
    <t>104,965.45</t>
  </si>
  <si>
    <t>CIO-SG-2019-030</t>
  </si>
  <si>
    <t>SG190487</t>
  </si>
  <si>
    <t>IPSUMX,  RL DE CV</t>
  </si>
  <si>
    <t>Suministro, cambio e instalación de bateiras para UPS.</t>
  </si>
  <si>
    <t>61740.08</t>
  </si>
  <si>
    <t>CIO-SG-2019-031</t>
  </si>
  <si>
    <t>COMUNICACIONES, INFORMATICA Y DISEÑO, S.A. DE C.V.</t>
  </si>
  <si>
    <t>Arrendamiento de equipo y bienes informaticos</t>
  </si>
  <si>
    <t>Artículo 41, Fracc III</t>
  </si>
  <si>
    <t>CIO-SG-2019-032</t>
  </si>
  <si>
    <t>SG190500</t>
  </si>
  <si>
    <t>BANQUETES LE BUGARINI, S.A. DE C.V.</t>
  </si>
  <si>
    <t>Servicio de alimentos para dos días con motivo del XVI Encuentro Participación de la Mujer en la Ciencia.</t>
  </si>
  <si>
    <t>CIO-SG-2019-033</t>
  </si>
  <si>
    <t>INFRA,S.A. DE C.V.</t>
  </si>
  <si>
    <t>Grande</t>
  </si>
  <si>
    <t>Suministro de gases especiales para laborarorio</t>
  </si>
  <si>
    <t>Artículo 41, Fracc VII</t>
  </si>
  <si>
    <t>CIO-SG-2019-034</t>
  </si>
  <si>
    <t>SG190654</t>
  </si>
  <si>
    <t>COMERCIALIZADORA LA MARINA</t>
  </si>
  <si>
    <t>Compra de materiales para someter a proceso productivo.</t>
  </si>
  <si>
    <t>CIO-SG-2019-035</t>
  </si>
  <si>
    <t>ISMAEL</t>
  </si>
  <si>
    <t>ESTRADA</t>
  </si>
  <si>
    <t>RIVERA</t>
  </si>
  <si>
    <t>Mantenimiento preventivo a plantas electricas.</t>
  </si>
  <si>
    <t>Artículo 41, Fracc XIV</t>
  </si>
  <si>
    <t>CIO-SG-2019-036</t>
  </si>
  <si>
    <t>SG190685</t>
  </si>
  <si>
    <t>JORGE</t>
  </si>
  <si>
    <t>CUEVAS</t>
  </si>
  <si>
    <t>CRUZ</t>
  </si>
  <si>
    <t>Mantenimiento preventivo a transformadores.</t>
  </si>
  <si>
    <t>CIO-SG-2019-037</t>
  </si>
  <si>
    <t>SG190672</t>
  </si>
  <si>
    <t>IPSUMX, S. DE R.L. DE C.V.</t>
  </si>
  <si>
    <t>Mantenimiento Preventivo a aires acondicionados y UPS</t>
  </si>
  <si>
    <t>35201 y 35701</t>
  </si>
  <si>
    <t>CIO-SG-2019-038</t>
  </si>
  <si>
    <t>SG190735</t>
  </si>
  <si>
    <t>ELMEX ILUMINACION QUERETARO, SA DE CV</t>
  </si>
  <si>
    <t>Mediana</t>
  </si>
  <si>
    <t>Adquisición de lamparas led material de stock.</t>
  </si>
  <si>
    <t>CIO-SG-2019-039</t>
  </si>
  <si>
    <t>SG191165</t>
  </si>
  <si>
    <t>GOLD ONE SUPPLIES, S. DE R.L. DE C.V.</t>
  </si>
  <si>
    <t xml:space="preserve">Compra de materiales para desarrollo de experimentos de diversos prototipos robotico-mecánicos. </t>
  </si>
  <si>
    <t>CIO-SG-2019-040</t>
  </si>
  <si>
    <t>SG191191</t>
  </si>
  <si>
    <t xml:space="preserve">INTECS INSTRUMENTACION S.A. DE C.V. </t>
  </si>
  <si>
    <t xml:space="preserve">Adquisición de soportes para experimentos opticos </t>
  </si>
  <si>
    <t>CIO-SG-2019-041</t>
  </si>
  <si>
    <t>SG191246</t>
  </si>
  <si>
    <t>MARIA MAGDALENA</t>
  </si>
  <si>
    <t>ROMO</t>
  </si>
  <si>
    <t>CERVANTES</t>
  </si>
  <si>
    <t>Servicio integral de hospedaje y servicios</t>
  </si>
  <si>
    <t>Articulo 41 fraccion XVII</t>
  </si>
  <si>
    <t>CIO-SG-2019-042</t>
  </si>
  <si>
    <t>SG191251</t>
  </si>
  <si>
    <t>ELECTROSERVICIOS MEDHER, S.A. DE C.V.</t>
  </si>
  <si>
    <t>MICRO</t>
  </si>
  <si>
    <t>Servicio de Mantenimiento de las Instalaciones electricas del CIO Unidad Aguascalientes</t>
  </si>
  <si>
    <t>CIO-SG-2019-042-A</t>
  </si>
  <si>
    <t>SG191371</t>
  </si>
  <si>
    <t>JUAN CARLOS</t>
  </si>
  <si>
    <t>VILLAGRAN</t>
  </si>
  <si>
    <t>Servicios Profesionales en Asesoria Legal</t>
  </si>
  <si>
    <t>CIO-SG-2019-043</t>
  </si>
  <si>
    <t>SG191448</t>
  </si>
  <si>
    <t xml:space="preserve">JUSTINO </t>
  </si>
  <si>
    <t xml:space="preserve">MUÑOZ </t>
  </si>
  <si>
    <t xml:space="preserve">MANRIQUEZ </t>
  </si>
  <si>
    <t xml:space="preserve">Servicio de jardineria </t>
  </si>
  <si>
    <t>CIO-SG-2019-044</t>
  </si>
  <si>
    <t>SG191287</t>
  </si>
  <si>
    <t xml:space="preserve">FRANCISCO JAVIER </t>
  </si>
  <si>
    <t xml:space="preserve">ARREDONDO </t>
  </si>
  <si>
    <t xml:space="preserve">REYES </t>
  </si>
  <si>
    <t xml:space="preserve">Servicios profesionales y especializados de impermeabilización </t>
  </si>
  <si>
    <t>CIO-SG-2019-045</t>
  </si>
  <si>
    <t>SG191278</t>
  </si>
  <si>
    <t>CONSTRUCTORA ROCA DEL BAJÍO, S.A. DE C.V.</t>
  </si>
  <si>
    <t>CIO-SG-2019-046</t>
  </si>
  <si>
    <t>SG191352</t>
  </si>
  <si>
    <t>Adquisición de materiales, accesorios y suministros de laboratorio.</t>
  </si>
  <si>
    <t>CIO-SG-2019-047</t>
  </si>
  <si>
    <t>SG191423</t>
  </si>
  <si>
    <t>CIO-SG-2019-048</t>
  </si>
  <si>
    <t>SG191330</t>
  </si>
  <si>
    <t xml:space="preserve">INTERCOVAMEX, S.A. DE C.V. </t>
  </si>
  <si>
    <t xml:space="preserve">Adquisición de targets para sputtering </t>
  </si>
  <si>
    <t>Artículo 41 fraccion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</si>
</sst>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5"/>
      <color theme="1"/>
      <name val="Arial"/>
      <family val="2"/>
    </font>
    <font>
      <sz val="11"/>
      <name val="Candar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14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3" borderId="3" xfId="0" applyFont="1" applyFill="1" applyBorder="1" applyAlignment="1">
      <alignment horizontal="center" vertical="justify" wrapText="1"/>
    </xf>
    <xf numFmtId="0" fontId="6" fillId="3" borderId="4" xfId="0" applyFont="1" applyFill="1" applyBorder="1" applyAlignment="1">
      <alignment horizontal="center" vertical="justify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justify" wrapText="1"/>
    </xf>
    <xf numFmtId="0" fontId="6" fillId="3" borderId="2" xfId="0" applyFont="1" applyFill="1" applyBorder="1" applyAlignment="1">
      <alignment horizontal="center" vertical="justify" wrapText="1"/>
    </xf>
    <xf numFmtId="44" fontId="6" fillId="3" borderId="2" xfId="4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43" fontId="4" fillId="0" borderId="8" xfId="6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3" fontId="4" fillId="0" borderId="1" xfId="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8" fontId="4" fillId="0" borderId="1" xfId="6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3" fontId="4" fillId="0" borderId="5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3" fontId="4" fillId="0" borderId="1" xfId="6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indent="4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43" fontId="4" fillId="0" borderId="10" xfId="6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justify" wrapText="1"/>
    </xf>
    <xf numFmtId="0" fontId="6" fillId="3" borderId="14" xfId="0" applyFont="1" applyFill="1" applyBorder="1" applyAlignment="1">
      <alignment horizontal="center" vertical="center"/>
    </xf>
    <xf numFmtId="44" fontId="6" fillId="3" borderId="14" xfId="4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</cellXfs>
  <cellStyles count="7">
    <cellStyle name="Millares 2" xfId="6"/>
    <cellStyle name="Millares 3" xfId="3"/>
    <cellStyle name="Moneda 2" xfId="4"/>
    <cellStyle name="Moneda 3" xfId="2"/>
    <cellStyle name="Normal" xfId="0" builtinId="0"/>
    <cellStyle name="Normal 2" xfId="5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60"/>
  <sheetViews>
    <sheetView tabSelected="1" topLeftCell="A52" zoomScale="85" zoomScaleNormal="85" workbookViewId="0">
      <selection activeCell="B8" sqref="B8:B9"/>
    </sheetView>
  </sheetViews>
  <sheetFormatPr baseColWidth="10" defaultRowHeight="15" x14ac:dyDescent="0.25"/>
  <cols>
    <col min="1" max="1" width="31.28515625" bestFit="1" customWidth="1"/>
    <col min="2" max="2" width="28.5703125" customWidth="1"/>
    <col min="3" max="3" width="37.140625" customWidth="1"/>
    <col min="4" max="4" width="24" customWidth="1"/>
    <col min="5" max="5" width="19.7109375" customWidth="1"/>
    <col min="6" max="6" width="20.140625" customWidth="1"/>
    <col min="7" max="7" width="43.85546875" customWidth="1"/>
    <col min="8" max="8" width="24" customWidth="1"/>
    <col min="9" max="9" width="51" customWidth="1"/>
    <col min="10" max="11" width="22.85546875" customWidth="1"/>
    <col min="12" max="12" width="29" customWidth="1"/>
    <col min="13" max="13" width="22.42578125" customWidth="1"/>
    <col min="14" max="14" width="18.85546875" customWidth="1"/>
    <col min="15" max="15" width="18.28515625" customWidth="1"/>
    <col min="16" max="16" width="16.28515625" customWidth="1"/>
    <col min="17" max="17" width="20.28515625" customWidth="1"/>
    <col min="18" max="18" width="21.5703125" customWidth="1"/>
    <col min="19" max="19" width="21.42578125" customWidth="1"/>
    <col min="20" max="20" width="24.28515625" customWidth="1"/>
    <col min="21" max="21" width="22.5703125" customWidth="1"/>
    <col min="22" max="22" width="14.7109375" customWidth="1"/>
    <col min="23" max="23" width="19.42578125" customWidth="1"/>
    <col min="24" max="24" width="25.140625" customWidth="1"/>
    <col min="25" max="25" width="23.28515625" customWidth="1"/>
    <col min="26" max="27" width="19.42578125" customWidth="1"/>
  </cols>
  <sheetData>
    <row r="1" spans="1:27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3"/>
    </row>
    <row r="2" spans="1:27" ht="20.2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3"/>
    </row>
    <row r="3" spans="1:27" ht="20.25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3"/>
    </row>
    <row r="4" spans="1:27" ht="20.25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  <c r="AA4" s="3"/>
    </row>
    <row r="5" spans="1:27" ht="20.2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 t="s">
        <v>4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6"/>
      <c r="AA5" s="6"/>
    </row>
    <row r="6" spans="1:27" ht="20.25" x14ac:dyDescent="0.3">
      <c r="A6" s="7"/>
      <c r="B6" s="7"/>
      <c r="C6" s="4"/>
      <c r="D6" s="4"/>
      <c r="E6" s="4"/>
      <c r="F6" s="4"/>
      <c r="G6" s="4"/>
      <c r="H6" s="8"/>
      <c r="I6" s="4"/>
      <c r="J6" s="4"/>
      <c r="K6" s="4"/>
      <c r="L6" s="4"/>
      <c r="M6" s="4"/>
      <c r="N6" s="5" t="s">
        <v>5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6"/>
      <c r="AA6" s="6"/>
    </row>
    <row r="7" spans="1:27" ht="20.25" x14ac:dyDescent="0.3">
      <c r="A7" s="9"/>
      <c r="B7" s="9"/>
      <c r="C7" s="10"/>
      <c r="D7" s="10"/>
      <c r="E7" s="10"/>
      <c r="F7" s="10"/>
      <c r="G7" s="11"/>
      <c r="H7" s="8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55" t="s">
        <v>6</v>
      </c>
      <c r="AA7" s="56"/>
    </row>
    <row r="8" spans="1:27" ht="20.25" x14ac:dyDescent="0.25">
      <c r="A8" s="14" t="s">
        <v>7</v>
      </c>
      <c r="B8" s="14" t="s">
        <v>8</v>
      </c>
      <c r="C8" s="14" t="s">
        <v>9</v>
      </c>
      <c r="D8" s="52" t="s">
        <v>10</v>
      </c>
      <c r="E8" s="53"/>
      <c r="F8" s="53"/>
      <c r="G8" s="54"/>
      <c r="H8" s="14" t="s">
        <v>11</v>
      </c>
      <c r="I8" s="14" t="s">
        <v>12</v>
      </c>
      <c r="J8" s="14" t="s">
        <v>13</v>
      </c>
      <c r="K8" s="14" t="s">
        <v>14</v>
      </c>
      <c r="L8" s="14" t="s">
        <v>15</v>
      </c>
      <c r="M8" s="52" t="s">
        <v>16</v>
      </c>
      <c r="N8" s="53"/>
      <c r="O8" s="54"/>
      <c r="P8" s="16" t="s">
        <v>17</v>
      </c>
      <c r="Q8" s="12" t="s">
        <v>18</v>
      </c>
      <c r="R8" s="13"/>
      <c r="S8" s="14" t="s">
        <v>19</v>
      </c>
      <c r="T8" s="14" t="s">
        <v>20</v>
      </c>
      <c r="U8" s="18" t="s">
        <v>21</v>
      </c>
      <c r="V8" s="19" t="s">
        <v>22</v>
      </c>
      <c r="W8" s="14" t="s">
        <v>23</v>
      </c>
      <c r="X8" s="18" t="s">
        <v>24</v>
      </c>
      <c r="Y8" s="18" t="s">
        <v>25</v>
      </c>
      <c r="Z8" s="20" t="s">
        <v>26</v>
      </c>
      <c r="AA8" s="20" t="s">
        <v>27</v>
      </c>
    </row>
    <row r="9" spans="1:27" ht="39.75" customHeight="1" thickBot="1" x14ac:dyDescent="0.3">
      <c r="A9" s="51"/>
      <c r="B9" s="51"/>
      <c r="C9" s="51"/>
      <c r="D9" s="15" t="s">
        <v>28</v>
      </c>
      <c r="E9" s="15" t="s">
        <v>29</v>
      </c>
      <c r="F9" s="15" t="s">
        <v>30</v>
      </c>
      <c r="G9" s="15" t="s">
        <v>31</v>
      </c>
      <c r="H9" s="51"/>
      <c r="I9" s="51"/>
      <c r="J9" s="51"/>
      <c r="K9" s="51"/>
      <c r="L9" s="51"/>
      <c r="M9" s="15" t="s">
        <v>32</v>
      </c>
      <c r="N9" s="15" t="s">
        <v>33</v>
      </c>
      <c r="O9" s="15" t="s">
        <v>34</v>
      </c>
      <c r="P9" s="57"/>
      <c r="Q9" s="17" t="s">
        <v>35</v>
      </c>
      <c r="R9" s="17" t="s">
        <v>36</v>
      </c>
      <c r="S9" s="51"/>
      <c r="T9" s="51"/>
      <c r="U9" s="59"/>
      <c r="V9" s="58"/>
      <c r="W9" s="51"/>
      <c r="X9" s="59"/>
      <c r="Y9" s="59"/>
      <c r="Z9" s="60"/>
      <c r="AA9" s="60"/>
    </row>
    <row r="10" spans="1:27" ht="24" thickBot="1" x14ac:dyDescent="0.3">
      <c r="A10" s="21" t="s">
        <v>37</v>
      </c>
      <c r="B10" s="22"/>
      <c r="C10" s="23" t="s">
        <v>38</v>
      </c>
      <c r="D10" s="23"/>
      <c r="E10" s="23"/>
      <c r="F10" s="23"/>
      <c r="G10" s="23" t="s">
        <v>39</v>
      </c>
      <c r="H10" s="24" t="s">
        <v>40</v>
      </c>
      <c r="I10" s="23" t="s">
        <v>41</v>
      </c>
      <c r="J10" s="23" t="s">
        <v>42</v>
      </c>
      <c r="K10" s="23" t="s">
        <v>43</v>
      </c>
      <c r="L10" s="23"/>
      <c r="M10" s="25">
        <v>43508</v>
      </c>
      <c r="N10" s="25">
        <v>43524</v>
      </c>
      <c r="O10" s="25">
        <v>43830</v>
      </c>
      <c r="P10" s="23" t="s">
        <v>44</v>
      </c>
      <c r="Q10" s="26"/>
      <c r="R10" s="26"/>
      <c r="S10" s="23" t="s">
        <v>45</v>
      </c>
      <c r="T10" s="23" t="s">
        <v>46</v>
      </c>
      <c r="U10" s="26">
        <v>2268278.87</v>
      </c>
      <c r="V10" s="23" t="s">
        <v>47</v>
      </c>
      <c r="W10" s="26" t="s">
        <v>48</v>
      </c>
      <c r="X10" s="26">
        <v>2268278.87</v>
      </c>
      <c r="Y10" s="26">
        <v>2268278.87</v>
      </c>
      <c r="Z10" s="27">
        <v>1999102</v>
      </c>
      <c r="AA10" s="27">
        <v>1849135</v>
      </c>
    </row>
    <row r="11" spans="1:27" ht="24" thickBot="1" x14ac:dyDescent="0.3">
      <c r="A11" s="28" t="s">
        <v>49</v>
      </c>
      <c r="B11" s="29"/>
      <c r="C11" s="30" t="s">
        <v>50</v>
      </c>
      <c r="D11" s="30"/>
      <c r="E11" s="30"/>
      <c r="F11" s="30"/>
      <c r="G11" s="30" t="s">
        <v>51</v>
      </c>
      <c r="H11" s="31" t="s">
        <v>40</v>
      </c>
      <c r="I11" s="30" t="s">
        <v>52</v>
      </c>
      <c r="J11" s="30">
        <v>15401</v>
      </c>
      <c r="K11" s="30" t="s">
        <v>43</v>
      </c>
      <c r="L11" s="30"/>
      <c r="M11" s="32">
        <v>43524</v>
      </c>
      <c r="N11" s="32">
        <v>43524</v>
      </c>
      <c r="O11" s="32">
        <v>43831</v>
      </c>
      <c r="P11" s="30" t="s">
        <v>44</v>
      </c>
      <c r="Q11" s="33"/>
      <c r="R11" s="33"/>
      <c r="S11" s="30" t="s">
        <v>53</v>
      </c>
      <c r="T11" s="30" t="s">
        <v>54</v>
      </c>
      <c r="U11" s="33">
        <v>268332.31</v>
      </c>
      <c r="V11" s="23" t="s">
        <v>47</v>
      </c>
      <c r="W11" s="26" t="s">
        <v>48</v>
      </c>
      <c r="X11" s="33">
        <v>268332.31</v>
      </c>
      <c r="Y11" s="33">
        <v>268332.31</v>
      </c>
      <c r="Z11" s="34">
        <v>2023903</v>
      </c>
      <c r="AA11" s="34">
        <v>1856611</v>
      </c>
    </row>
    <row r="12" spans="1:27" ht="60.75" x14ac:dyDescent="0.25">
      <c r="A12" s="28" t="s">
        <v>55</v>
      </c>
      <c r="B12" s="29" t="s">
        <v>56</v>
      </c>
      <c r="C12" s="30" t="s">
        <v>57</v>
      </c>
      <c r="D12" s="30"/>
      <c r="E12" s="30"/>
      <c r="F12" s="30"/>
      <c r="G12" s="30" t="s">
        <v>58</v>
      </c>
      <c r="H12" s="31" t="s">
        <v>40</v>
      </c>
      <c r="I12" s="30" t="s">
        <v>59</v>
      </c>
      <c r="J12" s="30">
        <v>35801</v>
      </c>
      <c r="K12" s="30" t="s">
        <v>43</v>
      </c>
      <c r="L12" s="30"/>
      <c r="M12" s="32">
        <v>43507</v>
      </c>
      <c r="N12" s="32">
        <v>43507</v>
      </c>
      <c r="O12" s="32">
        <v>43830</v>
      </c>
      <c r="P12" s="30" t="s">
        <v>44</v>
      </c>
      <c r="Q12" s="33"/>
      <c r="R12" s="33"/>
      <c r="S12" s="30" t="s">
        <v>53</v>
      </c>
      <c r="T12" s="30" t="s">
        <v>54</v>
      </c>
      <c r="U12" s="33">
        <v>1219785.75</v>
      </c>
      <c r="V12" s="23" t="s">
        <v>47</v>
      </c>
      <c r="W12" s="26" t="s">
        <v>48</v>
      </c>
      <c r="X12" s="33">
        <v>1219785.75</v>
      </c>
      <c r="Y12" s="33">
        <v>1414951.47</v>
      </c>
      <c r="Z12" s="34">
        <v>2004754</v>
      </c>
      <c r="AA12" s="34">
        <v>1849120</v>
      </c>
    </row>
    <row r="13" spans="1:27" ht="40.5" x14ac:dyDescent="0.25">
      <c r="A13" s="28" t="s">
        <v>60</v>
      </c>
      <c r="B13" s="29" t="s">
        <v>61</v>
      </c>
      <c r="C13" s="30"/>
      <c r="D13" s="30"/>
      <c r="E13" s="30"/>
      <c r="F13" s="30"/>
      <c r="G13" s="30" t="s">
        <v>62</v>
      </c>
      <c r="H13" s="31" t="s">
        <v>40</v>
      </c>
      <c r="I13" s="30" t="s">
        <v>63</v>
      </c>
      <c r="J13" s="30">
        <v>33901</v>
      </c>
      <c r="K13" s="30" t="s">
        <v>43</v>
      </c>
      <c r="L13" s="30"/>
      <c r="M13" s="32">
        <v>43504</v>
      </c>
      <c r="N13" s="32">
        <v>43504</v>
      </c>
      <c r="O13" s="32">
        <v>43519</v>
      </c>
      <c r="P13" s="30" t="s">
        <v>44</v>
      </c>
      <c r="Q13" s="33"/>
      <c r="R13" s="33"/>
      <c r="S13" s="30" t="s">
        <v>64</v>
      </c>
      <c r="T13" s="30" t="s">
        <v>65</v>
      </c>
      <c r="U13" s="33">
        <v>137500</v>
      </c>
      <c r="V13" s="30" t="s">
        <v>47</v>
      </c>
      <c r="W13" s="33" t="s">
        <v>48</v>
      </c>
      <c r="X13" s="33">
        <f>U13</f>
        <v>137500</v>
      </c>
      <c r="Y13" s="33">
        <f>X13*1.16</f>
        <v>159500</v>
      </c>
      <c r="Z13" s="34">
        <v>2012264</v>
      </c>
      <c r="AA13" s="34">
        <v>1870688</v>
      </c>
    </row>
    <row r="14" spans="1:27" ht="60.75" x14ac:dyDescent="0.25">
      <c r="A14" s="28" t="s">
        <v>66</v>
      </c>
      <c r="B14" s="29">
        <v>140085</v>
      </c>
      <c r="C14" s="30" t="s">
        <v>57</v>
      </c>
      <c r="D14" s="30"/>
      <c r="E14" s="30"/>
      <c r="F14" s="30"/>
      <c r="G14" s="30" t="s">
        <v>67</v>
      </c>
      <c r="H14" s="31" t="s">
        <v>40</v>
      </c>
      <c r="I14" s="30" t="s">
        <v>68</v>
      </c>
      <c r="J14" s="30">
        <v>33801</v>
      </c>
      <c r="K14" s="30" t="s">
        <v>43</v>
      </c>
      <c r="L14" s="30"/>
      <c r="M14" s="32">
        <v>43511</v>
      </c>
      <c r="N14" s="32">
        <v>43525</v>
      </c>
      <c r="O14" s="32">
        <v>43830</v>
      </c>
      <c r="P14" s="30" t="s">
        <v>44</v>
      </c>
      <c r="Q14" s="33"/>
      <c r="R14" s="33"/>
      <c r="S14" s="30" t="s">
        <v>53</v>
      </c>
      <c r="T14" s="30" t="s">
        <v>54</v>
      </c>
      <c r="U14" s="35">
        <v>827301.6</v>
      </c>
      <c r="V14" s="36" t="s">
        <v>47</v>
      </c>
      <c r="W14" s="37" t="s">
        <v>48</v>
      </c>
      <c r="X14" s="35">
        <v>827301.6</v>
      </c>
      <c r="Y14" s="33">
        <f>X14*1.16</f>
        <v>959669.85599999991</v>
      </c>
      <c r="Z14" s="34">
        <v>2005063</v>
      </c>
      <c r="AA14" s="34">
        <v>1849120</v>
      </c>
    </row>
    <row r="15" spans="1:27" ht="44.25" customHeight="1" x14ac:dyDescent="0.25">
      <c r="A15" s="28" t="s">
        <v>69</v>
      </c>
      <c r="B15" s="29" t="s">
        <v>70</v>
      </c>
      <c r="C15" s="30" t="s">
        <v>50</v>
      </c>
      <c r="D15" s="30"/>
      <c r="E15" s="30"/>
      <c r="F15" s="30"/>
      <c r="G15" s="30" t="s">
        <v>71</v>
      </c>
      <c r="H15" s="31" t="s">
        <v>40</v>
      </c>
      <c r="I15" s="30" t="s">
        <v>72</v>
      </c>
      <c r="J15" s="30">
        <v>34501</v>
      </c>
      <c r="K15" s="30" t="s">
        <v>43</v>
      </c>
      <c r="L15" s="30"/>
      <c r="M15" s="32">
        <v>43524</v>
      </c>
      <c r="N15" s="32">
        <v>43525</v>
      </c>
      <c r="O15" s="32">
        <v>43831</v>
      </c>
      <c r="P15" s="30" t="s">
        <v>44</v>
      </c>
      <c r="Q15" s="33"/>
      <c r="R15" s="33"/>
      <c r="S15" s="30" t="s">
        <v>53</v>
      </c>
      <c r="T15" s="30" t="s">
        <v>54</v>
      </c>
      <c r="U15" s="35">
        <v>18506</v>
      </c>
      <c r="V15" s="36" t="s">
        <v>73</v>
      </c>
      <c r="W15" s="37" t="s">
        <v>48</v>
      </c>
      <c r="X15" s="35">
        <v>361288.09</v>
      </c>
      <c r="Y15" s="33">
        <f>X15*1.16</f>
        <v>419094.18440000003</v>
      </c>
      <c r="Z15" s="34">
        <v>2013044</v>
      </c>
      <c r="AA15" s="34">
        <v>1856611</v>
      </c>
    </row>
    <row r="16" spans="1:27" ht="40.5" x14ac:dyDescent="0.25">
      <c r="A16" s="28" t="s">
        <v>74</v>
      </c>
      <c r="B16" s="29" t="s">
        <v>75</v>
      </c>
      <c r="C16" s="30"/>
      <c r="D16" s="30" t="s">
        <v>76</v>
      </c>
      <c r="E16" s="30" t="s">
        <v>77</v>
      </c>
      <c r="F16" s="30" t="s">
        <v>78</v>
      </c>
      <c r="G16" s="30"/>
      <c r="H16" s="31" t="s">
        <v>40</v>
      </c>
      <c r="I16" s="30" t="s">
        <v>79</v>
      </c>
      <c r="J16" s="30">
        <v>33901</v>
      </c>
      <c r="K16" s="30" t="s">
        <v>43</v>
      </c>
      <c r="L16" s="30"/>
      <c r="M16" s="32">
        <v>43507</v>
      </c>
      <c r="N16" s="32">
        <f>M16</f>
        <v>43507</v>
      </c>
      <c r="O16" s="32">
        <v>43830</v>
      </c>
      <c r="P16" s="30" t="str">
        <f>P14</f>
        <v>Cerrado</v>
      </c>
      <c r="Q16" s="33"/>
      <c r="R16" s="33"/>
      <c r="S16" s="30" t="s">
        <v>64</v>
      </c>
      <c r="T16" s="30" t="s">
        <v>65</v>
      </c>
      <c r="U16" s="33">
        <f>33000</f>
        <v>33000</v>
      </c>
      <c r="V16" s="30" t="s">
        <v>47</v>
      </c>
      <c r="W16" s="33" t="str">
        <f>W14</f>
        <v>N/A</v>
      </c>
      <c r="X16" s="33">
        <f>U16</f>
        <v>33000</v>
      </c>
      <c r="Y16" s="33">
        <f>X16*1.16</f>
        <v>38280</v>
      </c>
      <c r="Z16" s="34">
        <v>2012287</v>
      </c>
      <c r="AA16" s="34">
        <v>1870702</v>
      </c>
    </row>
    <row r="17" spans="1:27" ht="40.5" x14ac:dyDescent="0.25">
      <c r="A17" s="30" t="s">
        <v>80</v>
      </c>
      <c r="B17" s="30"/>
      <c r="C17" s="30" t="s">
        <v>81</v>
      </c>
      <c r="D17" s="30"/>
      <c r="E17" s="30"/>
      <c r="F17" s="30"/>
      <c r="G17" s="30" t="s">
        <v>82</v>
      </c>
      <c r="H17" s="31" t="s">
        <v>40</v>
      </c>
      <c r="I17" s="30" t="s">
        <v>83</v>
      </c>
      <c r="J17" s="30" t="s">
        <v>84</v>
      </c>
      <c r="K17" s="30" t="s">
        <v>43</v>
      </c>
      <c r="L17" s="30"/>
      <c r="M17" s="32">
        <v>43524</v>
      </c>
      <c r="N17" s="32">
        <v>43525</v>
      </c>
      <c r="O17" s="32">
        <v>43830</v>
      </c>
      <c r="P17" s="30" t="s">
        <v>85</v>
      </c>
      <c r="Q17" s="33">
        <v>440000</v>
      </c>
      <c r="R17" s="33">
        <v>1100000</v>
      </c>
      <c r="S17" s="30" t="s">
        <v>53</v>
      </c>
      <c r="T17" s="30" t="s">
        <v>54</v>
      </c>
      <c r="U17" s="33">
        <v>948275.86</v>
      </c>
      <c r="V17" s="30" t="s">
        <v>47</v>
      </c>
      <c r="W17" s="33" t="str">
        <f t="shared" ref="W17:W20" si="0">W15</f>
        <v>N/A</v>
      </c>
      <c r="X17" s="33">
        <v>948275.86</v>
      </c>
      <c r="Y17" s="33">
        <f>X17*1.16</f>
        <v>1099999.9975999999</v>
      </c>
      <c r="Z17" s="34">
        <v>2006596</v>
      </c>
      <c r="AA17" s="34">
        <v>1851174</v>
      </c>
    </row>
    <row r="18" spans="1:27" ht="40.5" x14ac:dyDescent="0.25">
      <c r="A18" s="30" t="s">
        <v>86</v>
      </c>
      <c r="B18" s="29">
        <v>140078</v>
      </c>
      <c r="C18" s="30"/>
      <c r="D18" s="30"/>
      <c r="E18" s="30"/>
      <c r="F18" s="30"/>
      <c r="G18" s="30" t="s">
        <v>87</v>
      </c>
      <c r="H18" s="31" t="s">
        <v>40</v>
      </c>
      <c r="I18" s="30" t="s">
        <v>88</v>
      </c>
      <c r="J18" s="30">
        <v>33901</v>
      </c>
      <c r="K18" s="30" t="s">
        <v>43</v>
      </c>
      <c r="L18" s="30"/>
      <c r="M18" s="32">
        <v>43524</v>
      </c>
      <c r="N18" s="32">
        <v>43525</v>
      </c>
      <c r="O18" s="32">
        <v>43830</v>
      </c>
      <c r="P18" s="30" t="s">
        <v>44</v>
      </c>
      <c r="Q18" s="33"/>
      <c r="R18" s="33"/>
      <c r="S18" s="30" t="s">
        <v>64</v>
      </c>
      <c r="T18" s="30" t="s">
        <v>65</v>
      </c>
      <c r="U18" s="33">
        <v>65000</v>
      </c>
      <c r="V18" s="30" t="s">
        <v>47</v>
      </c>
      <c r="W18" s="33" t="str">
        <f t="shared" si="0"/>
        <v>N/A</v>
      </c>
      <c r="X18" s="33">
        <v>65000</v>
      </c>
      <c r="Y18" s="33">
        <v>75400</v>
      </c>
      <c r="Z18" s="34">
        <v>2024741</v>
      </c>
      <c r="AA18" s="34">
        <v>1881831</v>
      </c>
    </row>
    <row r="19" spans="1:27" ht="40.5" x14ac:dyDescent="0.25">
      <c r="A19" s="28" t="s">
        <v>89</v>
      </c>
      <c r="B19" s="29"/>
      <c r="C19" s="30" t="s">
        <v>50</v>
      </c>
      <c r="D19" s="30"/>
      <c r="E19" s="30"/>
      <c r="F19" s="30"/>
      <c r="G19" s="30" t="s">
        <v>90</v>
      </c>
      <c r="H19" s="31" t="s">
        <v>40</v>
      </c>
      <c r="I19" s="30" t="s">
        <v>91</v>
      </c>
      <c r="J19" s="30">
        <v>34501</v>
      </c>
      <c r="K19" s="30" t="s">
        <v>43</v>
      </c>
      <c r="L19" s="30"/>
      <c r="M19" s="32">
        <v>43524</v>
      </c>
      <c r="N19" s="32">
        <v>43525</v>
      </c>
      <c r="O19" s="32">
        <v>43831</v>
      </c>
      <c r="P19" s="30" t="s">
        <v>44</v>
      </c>
      <c r="Q19" s="33"/>
      <c r="R19" s="33"/>
      <c r="S19" s="30" t="s">
        <v>53</v>
      </c>
      <c r="T19" s="30" t="s">
        <v>54</v>
      </c>
      <c r="U19" s="33">
        <v>35</v>
      </c>
      <c r="V19" s="30" t="s">
        <v>73</v>
      </c>
      <c r="W19" s="33">
        <v>19.5</v>
      </c>
      <c r="X19" s="33">
        <f>U19*W19</f>
        <v>682.5</v>
      </c>
      <c r="Y19" s="33">
        <f>X19*1.16</f>
        <v>791.69999999999993</v>
      </c>
      <c r="Z19" s="34">
        <v>2023905</v>
      </c>
      <c r="AA19" s="34">
        <v>1856611</v>
      </c>
    </row>
    <row r="20" spans="1:27" ht="40.5" x14ac:dyDescent="0.25">
      <c r="A20" s="28" t="s">
        <v>92</v>
      </c>
      <c r="B20" s="29"/>
      <c r="C20" s="30" t="s">
        <v>50</v>
      </c>
      <c r="D20" s="30"/>
      <c r="E20" s="30"/>
      <c r="F20" s="30"/>
      <c r="G20" s="30" t="s">
        <v>90</v>
      </c>
      <c r="H20" s="31" t="s">
        <v>40</v>
      </c>
      <c r="I20" s="30" t="s">
        <v>93</v>
      </c>
      <c r="J20" s="30">
        <v>34501</v>
      </c>
      <c r="K20" s="30" t="s">
        <v>43</v>
      </c>
      <c r="L20" s="30"/>
      <c r="M20" s="32">
        <v>43524</v>
      </c>
      <c r="N20" s="32">
        <v>43525</v>
      </c>
      <c r="O20" s="32">
        <v>43831</v>
      </c>
      <c r="P20" s="30" t="s">
        <v>44</v>
      </c>
      <c r="Q20" s="33"/>
      <c r="R20" s="33"/>
      <c r="S20" s="30" t="s">
        <v>53</v>
      </c>
      <c r="T20" s="30" t="s">
        <v>54</v>
      </c>
      <c r="U20" s="33">
        <v>37845.32</v>
      </c>
      <c r="V20" s="30" t="s">
        <v>47</v>
      </c>
      <c r="W20" s="33" t="str">
        <f t="shared" si="0"/>
        <v>N/A</v>
      </c>
      <c r="X20" s="33">
        <v>37845.32</v>
      </c>
      <c r="Y20" s="33">
        <f>X20*1.16</f>
        <v>43900.571199999998</v>
      </c>
      <c r="Z20" s="34">
        <v>2023906</v>
      </c>
      <c r="AA20" s="34">
        <v>1856611</v>
      </c>
    </row>
    <row r="21" spans="1:27" ht="23.25" x14ac:dyDescent="0.25">
      <c r="A21" s="28" t="s">
        <v>94</v>
      </c>
      <c r="B21" s="29"/>
      <c r="C21" s="30" t="s">
        <v>95</v>
      </c>
      <c r="D21" s="30"/>
      <c r="E21" s="30"/>
      <c r="F21" s="30"/>
      <c r="G21" s="30" t="s">
        <v>96</v>
      </c>
      <c r="H21" s="31" t="s">
        <v>40</v>
      </c>
      <c r="I21" s="30" t="s">
        <v>97</v>
      </c>
      <c r="J21" s="30">
        <v>21601</v>
      </c>
      <c r="K21" s="30" t="s">
        <v>43</v>
      </c>
      <c r="L21" s="30"/>
      <c r="M21" s="32">
        <v>43524</v>
      </c>
      <c r="N21" s="32">
        <v>43525</v>
      </c>
      <c r="O21" s="32">
        <v>43830</v>
      </c>
      <c r="P21" s="30" t="s">
        <v>85</v>
      </c>
      <c r="Q21" s="33">
        <v>64767.040000000001</v>
      </c>
      <c r="R21" s="33">
        <v>161917.61400000003</v>
      </c>
      <c r="S21" s="30" t="s">
        <v>53</v>
      </c>
      <c r="T21" s="30" t="s">
        <v>54</v>
      </c>
      <c r="U21" s="33">
        <v>139584.15</v>
      </c>
      <c r="V21" s="30" t="s">
        <v>47</v>
      </c>
      <c r="W21" s="37" t="s">
        <v>48</v>
      </c>
      <c r="X21" s="33">
        <v>139584.15</v>
      </c>
      <c r="Y21" s="33">
        <f>X21*1.16</f>
        <v>161917.61399999997</v>
      </c>
      <c r="Z21" s="34">
        <v>2030568</v>
      </c>
      <c r="AA21" s="34">
        <v>1887255</v>
      </c>
    </row>
    <row r="22" spans="1:27" ht="40.5" x14ac:dyDescent="0.25">
      <c r="A22" s="28" t="s">
        <v>98</v>
      </c>
      <c r="B22" s="29"/>
      <c r="C22" s="30" t="s">
        <v>95</v>
      </c>
      <c r="D22" s="30"/>
      <c r="E22" s="30"/>
      <c r="F22" s="30"/>
      <c r="G22" s="30" t="s">
        <v>99</v>
      </c>
      <c r="H22" s="31" t="s">
        <v>40</v>
      </c>
      <c r="I22" s="30" t="s">
        <v>100</v>
      </c>
      <c r="J22" s="30">
        <v>21201</v>
      </c>
      <c r="K22" s="30" t="s">
        <v>43</v>
      </c>
      <c r="L22" s="30"/>
      <c r="M22" s="32">
        <v>43524</v>
      </c>
      <c r="N22" s="32">
        <v>43525</v>
      </c>
      <c r="O22" s="32">
        <v>43830</v>
      </c>
      <c r="P22" s="30" t="s">
        <v>85</v>
      </c>
      <c r="Q22" s="33">
        <v>226512.27</v>
      </c>
      <c r="R22" s="33">
        <v>566280.68000000005</v>
      </c>
      <c r="S22" s="30" t="s">
        <v>53</v>
      </c>
      <c r="T22" s="30" t="s">
        <v>54</v>
      </c>
      <c r="U22" s="33">
        <v>488172.41</v>
      </c>
      <c r="V22" s="30" t="s">
        <v>47</v>
      </c>
      <c r="W22" s="37" t="s">
        <v>48</v>
      </c>
      <c r="X22" s="33">
        <v>488172.41</v>
      </c>
      <c r="Y22" s="33">
        <f t="shared" ref="Y22:Y26" si="1">X22*1.16</f>
        <v>566279.99559999991</v>
      </c>
      <c r="Z22" s="34">
        <v>2030521</v>
      </c>
      <c r="AA22" s="34">
        <v>1887255</v>
      </c>
    </row>
    <row r="23" spans="1:27" ht="23.25" x14ac:dyDescent="0.25">
      <c r="A23" s="28" t="s">
        <v>101</v>
      </c>
      <c r="B23" s="29"/>
      <c r="C23" s="30" t="s">
        <v>95</v>
      </c>
      <c r="D23" s="30"/>
      <c r="E23" s="30"/>
      <c r="F23" s="30"/>
      <c r="G23" s="30" t="s">
        <v>102</v>
      </c>
      <c r="H23" s="31" t="s">
        <v>40</v>
      </c>
      <c r="I23" s="30" t="s">
        <v>103</v>
      </c>
      <c r="J23" s="30">
        <v>21101</v>
      </c>
      <c r="K23" s="30" t="s">
        <v>43</v>
      </c>
      <c r="L23" s="30"/>
      <c r="M23" s="32">
        <v>43524</v>
      </c>
      <c r="N23" s="32">
        <v>43525</v>
      </c>
      <c r="O23" s="32">
        <v>43830</v>
      </c>
      <c r="P23" s="30" t="s">
        <v>85</v>
      </c>
      <c r="Q23" s="33">
        <v>116853.79</v>
      </c>
      <c r="R23" s="33">
        <v>292134.48</v>
      </c>
      <c r="S23" s="30" t="s">
        <v>53</v>
      </c>
      <c r="T23" s="30" t="s">
        <v>54</v>
      </c>
      <c r="U23" s="33">
        <v>251840.06</v>
      </c>
      <c r="V23" s="30" t="s">
        <v>47</v>
      </c>
      <c r="W23" s="37" t="s">
        <v>48</v>
      </c>
      <c r="X23" s="33">
        <v>251840.06</v>
      </c>
      <c r="Y23" s="33">
        <f t="shared" si="1"/>
        <v>292134.46959999995</v>
      </c>
      <c r="Z23" s="34">
        <v>2030585</v>
      </c>
      <c r="AA23" s="34">
        <v>1887255</v>
      </c>
    </row>
    <row r="24" spans="1:27" ht="40.5" x14ac:dyDescent="0.25">
      <c r="A24" s="28" t="s">
        <v>104</v>
      </c>
      <c r="B24" s="29">
        <v>140080</v>
      </c>
      <c r="C24" s="30"/>
      <c r="D24" s="30" t="s">
        <v>105</v>
      </c>
      <c r="E24" s="30" t="s">
        <v>106</v>
      </c>
      <c r="F24" s="30" t="s">
        <v>107</v>
      </c>
      <c r="G24" s="30"/>
      <c r="H24" s="31" t="s">
        <v>40</v>
      </c>
      <c r="I24" s="30" t="s">
        <v>108</v>
      </c>
      <c r="J24" s="30">
        <v>33901</v>
      </c>
      <c r="K24" s="30" t="s">
        <v>109</v>
      </c>
      <c r="L24" s="30"/>
      <c r="M24" s="32">
        <v>43524</v>
      </c>
      <c r="N24" s="32">
        <v>43525</v>
      </c>
      <c r="O24" s="32">
        <v>43830</v>
      </c>
      <c r="P24" s="30" t="s">
        <v>44</v>
      </c>
      <c r="Q24" s="33"/>
      <c r="R24" s="33"/>
      <c r="S24" s="30" t="s">
        <v>64</v>
      </c>
      <c r="T24" s="30" t="s">
        <v>65</v>
      </c>
      <c r="U24" s="33">
        <v>142558.62</v>
      </c>
      <c r="V24" s="30" t="s">
        <v>47</v>
      </c>
      <c r="W24" s="37" t="s">
        <v>48</v>
      </c>
      <c r="X24" s="33">
        <v>142558.62</v>
      </c>
      <c r="Y24" s="33">
        <f t="shared" si="1"/>
        <v>165367.99919999999</v>
      </c>
      <c r="Z24" s="34">
        <v>2030522</v>
      </c>
      <c r="AA24" s="34">
        <v>1887256</v>
      </c>
    </row>
    <row r="25" spans="1:27" ht="40.5" x14ac:dyDescent="0.25">
      <c r="A25" s="28" t="s">
        <v>110</v>
      </c>
      <c r="B25" s="29" t="s">
        <v>111</v>
      </c>
      <c r="C25" s="30"/>
      <c r="D25" s="30"/>
      <c r="E25" s="30"/>
      <c r="F25" s="30"/>
      <c r="G25" s="30" t="s">
        <v>112</v>
      </c>
      <c r="H25" s="31" t="s">
        <v>40</v>
      </c>
      <c r="I25" s="30" t="s">
        <v>113</v>
      </c>
      <c r="J25" s="30">
        <v>35701</v>
      </c>
      <c r="K25" s="30" t="s">
        <v>43</v>
      </c>
      <c r="L25" s="30"/>
      <c r="M25" s="32">
        <v>43525</v>
      </c>
      <c r="N25" s="32">
        <v>43525</v>
      </c>
      <c r="O25" s="32">
        <v>43830</v>
      </c>
      <c r="P25" s="30" t="s">
        <v>44</v>
      </c>
      <c r="Q25" s="33"/>
      <c r="R25" s="33"/>
      <c r="S25" s="30" t="s">
        <v>64</v>
      </c>
      <c r="T25" s="30" t="s">
        <v>114</v>
      </c>
      <c r="U25" s="33">
        <v>73669.820000000007</v>
      </c>
      <c r="V25" s="30" t="s">
        <v>47</v>
      </c>
      <c r="W25" s="37" t="s">
        <v>48</v>
      </c>
      <c r="X25" s="33">
        <v>73669.820000000007</v>
      </c>
      <c r="Y25" s="33">
        <v>85457</v>
      </c>
      <c r="Z25" s="34">
        <v>2030595</v>
      </c>
      <c r="AA25" s="34">
        <v>1887321</v>
      </c>
    </row>
    <row r="26" spans="1:27" ht="40.5" x14ac:dyDescent="0.25">
      <c r="A26" s="28" t="s">
        <v>115</v>
      </c>
      <c r="B26" s="29">
        <v>140084</v>
      </c>
      <c r="C26" s="30"/>
      <c r="D26" s="30"/>
      <c r="E26" s="30"/>
      <c r="F26" s="30"/>
      <c r="G26" s="30" t="s">
        <v>116</v>
      </c>
      <c r="H26" s="31" t="s">
        <v>40</v>
      </c>
      <c r="I26" s="30" t="s">
        <v>117</v>
      </c>
      <c r="J26" s="30">
        <v>35701</v>
      </c>
      <c r="K26" s="30" t="s">
        <v>43</v>
      </c>
      <c r="L26" s="30"/>
      <c r="M26" s="32">
        <v>43525</v>
      </c>
      <c r="N26" s="32">
        <v>43525</v>
      </c>
      <c r="O26" s="32">
        <v>43830</v>
      </c>
      <c r="P26" s="30" t="s">
        <v>44</v>
      </c>
      <c r="Q26" s="33"/>
      <c r="R26" s="33"/>
      <c r="S26" s="30" t="s">
        <v>64</v>
      </c>
      <c r="T26" s="30" t="s">
        <v>114</v>
      </c>
      <c r="U26" s="33">
        <v>27675</v>
      </c>
      <c r="V26" s="30" t="s">
        <v>47</v>
      </c>
      <c r="W26" s="37" t="s">
        <v>48</v>
      </c>
      <c r="X26" s="33">
        <v>27675</v>
      </c>
      <c r="Y26" s="33">
        <f t="shared" si="1"/>
        <v>32102.999999999996</v>
      </c>
      <c r="Z26" s="34">
        <v>2030600</v>
      </c>
      <c r="AA26" s="34">
        <v>1887321</v>
      </c>
    </row>
    <row r="27" spans="1:27" ht="40.5" x14ac:dyDescent="0.25">
      <c r="A27" s="28" t="s">
        <v>118</v>
      </c>
      <c r="B27" s="29">
        <v>140086</v>
      </c>
      <c r="C27" s="30"/>
      <c r="D27" s="30"/>
      <c r="E27" s="30"/>
      <c r="F27" s="30"/>
      <c r="G27" s="30" t="s">
        <v>119</v>
      </c>
      <c r="H27" s="31" t="s">
        <v>40</v>
      </c>
      <c r="I27" s="30" t="s">
        <v>120</v>
      </c>
      <c r="J27" s="30">
        <v>33601</v>
      </c>
      <c r="K27" s="30" t="s">
        <v>43</v>
      </c>
      <c r="L27" s="30"/>
      <c r="M27" s="32">
        <v>43525</v>
      </c>
      <c r="N27" s="32">
        <v>43525</v>
      </c>
      <c r="O27" s="32">
        <v>43830</v>
      </c>
      <c r="P27" s="30" t="s">
        <v>44</v>
      </c>
      <c r="Q27" s="33">
        <v>18240</v>
      </c>
      <c r="R27" s="33">
        <v>45600</v>
      </c>
      <c r="S27" s="30" t="s">
        <v>64</v>
      </c>
      <c r="T27" s="30" t="s">
        <v>114</v>
      </c>
      <c r="U27" s="33">
        <v>39310.35</v>
      </c>
      <c r="V27" s="30" t="s">
        <v>47</v>
      </c>
      <c r="W27" s="37" t="s">
        <v>48</v>
      </c>
      <c r="X27" s="33">
        <v>39310.345000000001</v>
      </c>
      <c r="Y27" s="33">
        <v>45600</v>
      </c>
      <c r="Z27" s="34">
        <v>2030598</v>
      </c>
      <c r="AA27" s="34">
        <v>1887326</v>
      </c>
    </row>
    <row r="28" spans="1:27" ht="40.5" x14ac:dyDescent="0.25">
      <c r="A28" s="28" t="s">
        <v>121</v>
      </c>
      <c r="B28" s="29">
        <v>140087</v>
      </c>
      <c r="C28" s="30"/>
      <c r="D28" s="30" t="s">
        <v>122</v>
      </c>
      <c r="E28" s="30" t="s">
        <v>123</v>
      </c>
      <c r="F28" s="30" t="s">
        <v>124</v>
      </c>
      <c r="G28" s="30"/>
      <c r="H28" s="31" t="s">
        <v>40</v>
      </c>
      <c r="I28" s="30" t="s">
        <v>108</v>
      </c>
      <c r="J28" s="30">
        <v>33901</v>
      </c>
      <c r="K28" s="30" t="s">
        <v>109</v>
      </c>
      <c r="L28" s="30"/>
      <c r="M28" s="32">
        <v>43537</v>
      </c>
      <c r="N28" s="32">
        <v>43525</v>
      </c>
      <c r="O28" s="32">
        <v>43830</v>
      </c>
      <c r="P28" s="30" t="s">
        <v>44</v>
      </c>
      <c r="Q28" s="33"/>
      <c r="R28" s="33"/>
      <c r="S28" s="30" t="s">
        <v>64</v>
      </c>
      <c r="T28" s="30" t="s">
        <v>65</v>
      </c>
      <c r="U28" s="33">
        <v>135430.69</v>
      </c>
      <c r="V28" s="30" t="s">
        <v>47</v>
      </c>
      <c r="W28" s="37" t="s">
        <v>48</v>
      </c>
      <c r="X28" s="33">
        <v>135430.69</v>
      </c>
      <c r="Y28" s="33">
        <f>X28*1.16</f>
        <v>157099.6004</v>
      </c>
      <c r="Z28" s="34">
        <v>2030569</v>
      </c>
      <c r="AA28" s="34">
        <v>1887256</v>
      </c>
    </row>
    <row r="29" spans="1:27" ht="40.5" x14ac:dyDescent="0.25">
      <c r="A29" s="28" t="s">
        <v>125</v>
      </c>
      <c r="B29" s="29"/>
      <c r="C29" s="30"/>
      <c r="D29" s="30"/>
      <c r="E29" s="30"/>
      <c r="F29" s="30"/>
      <c r="G29" s="30" t="s">
        <v>126</v>
      </c>
      <c r="H29" s="31" t="s">
        <v>40</v>
      </c>
      <c r="I29" s="30" t="s">
        <v>127</v>
      </c>
      <c r="J29" s="30">
        <v>22104</v>
      </c>
      <c r="K29" s="30" t="s">
        <v>43</v>
      </c>
      <c r="L29" s="30"/>
      <c r="M29" s="32">
        <v>43553</v>
      </c>
      <c r="N29" s="32">
        <v>43556</v>
      </c>
      <c r="O29" s="32">
        <v>43830</v>
      </c>
      <c r="P29" s="30" t="s">
        <v>85</v>
      </c>
      <c r="Q29" s="33">
        <v>62260</v>
      </c>
      <c r="R29" s="33">
        <v>155650</v>
      </c>
      <c r="S29" s="30" t="s">
        <v>64</v>
      </c>
      <c r="T29" s="30" t="s">
        <v>128</v>
      </c>
      <c r="U29" s="33">
        <v>134181.03</v>
      </c>
      <c r="V29" s="30" t="s">
        <v>47</v>
      </c>
      <c r="W29" s="37" t="s">
        <v>48</v>
      </c>
      <c r="X29" s="33">
        <v>134181.03</v>
      </c>
      <c r="Y29" s="33">
        <v>155650</v>
      </c>
      <c r="Z29" s="34">
        <v>2051693</v>
      </c>
      <c r="AA29" s="34">
        <v>1903713</v>
      </c>
    </row>
    <row r="30" spans="1:27" ht="60.75" x14ac:dyDescent="0.25">
      <c r="A30" s="28" t="s">
        <v>129</v>
      </c>
      <c r="B30" s="29">
        <v>140092</v>
      </c>
      <c r="C30" s="30"/>
      <c r="D30" s="30"/>
      <c r="E30" s="30"/>
      <c r="F30" s="30"/>
      <c r="G30" s="30" t="s">
        <v>130</v>
      </c>
      <c r="H30" s="31" t="s">
        <v>40</v>
      </c>
      <c r="I30" s="30" t="s">
        <v>131</v>
      </c>
      <c r="J30" s="30">
        <v>35201</v>
      </c>
      <c r="K30" s="30" t="s">
        <v>43</v>
      </c>
      <c r="L30" s="30"/>
      <c r="M30" s="32">
        <v>43553</v>
      </c>
      <c r="N30" s="32">
        <v>43556</v>
      </c>
      <c r="O30" s="32">
        <v>43830</v>
      </c>
      <c r="P30" s="30" t="s">
        <v>44</v>
      </c>
      <c r="Q30" s="33"/>
      <c r="R30" s="33"/>
      <c r="S30" s="30" t="s">
        <v>64</v>
      </c>
      <c r="T30" s="30" t="s">
        <v>114</v>
      </c>
      <c r="U30" s="33">
        <v>66885</v>
      </c>
      <c r="V30" s="30" t="s">
        <v>47</v>
      </c>
      <c r="W30" s="37" t="s">
        <v>48</v>
      </c>
      <c r="X30" s="33">
        <v>66885</v>
      </c>
      <c r="Y30" s="33">
        <v>77586.600000000006</v>
      </c>
      <c r="Z30" s="34">
        <v>2051695</v>
      </c>
      <c r="AA30" s="34">
        <v>1903711</v>
      </c>
    </row>
    <row r="31" spans="1:27" ht="60.75" x14ac:dyDescent="0.25">
      <c r="A31" s="28" t="s">
        <v>132</v>
      </c>
      <c r="B31" s="29" t="s">
        <v>133</v>
      </c>
      <c r="C31" s="30"/>
      <c r="D31" s="30"/>
      <c r="E31" s="30"/>
      <c r="F31" s="30"/>
      <c r="G31" s="30" t="s">
        <v>134</v>
      </c>
      <c r="H31" s="31" t="s">
        <v>40</v>
      </c>
      <c r="I31" s="30" t="s">
        <v>135</v>
      </c>
      <c r="J31" s="30">
        <v>35201</v>
      </c>
      <c r="K31" s="30" t="s">
        <v>43</v>
      </c>
      <c r="L31" s="30"/>
      <c r="M31" s="32">
        <v>43553</v>
      </c>
      <c r="N31" s="32">
        <v>43556</v>
      </c>
      <c r="O31" s="32">
        <v>43830</v>
      </c>
      <c r="P31" s="30" t="s">
        <v>44</v>
      </c>
      <c r="Q31" s="33"/>
      <c r="R31" s="33"/>
      <c r="S31" s="30" t="s">
        <v>64</v>
      </c>
      <c r="T31" s="30" t="s">
        <v>114</v>
      </c>
      <c r="U31" s="33">
        <v>124320.00000000001</v>
      </c>
      <c r="V31" s="30" t="s">
        <v>47</v>
      </c>
      <c r="W31" s="37" t="s">
        <v>48</v>
      </c>
      <c r="X31" s="33">
        <f>Y31/1.16</f>
        <v>124320.00000000001</v>
      </c>
      <c r="Y31" s="33">
        <v>144211.20000000001</v>
      </c>
      <c r="Z31" s="34">
        <v>2051584</v>
      </c>
      <c r="AA31" s="34">
        <v>1903593</v>
      </c>
    </row>
    <row r="32" spans="1:27" ht="40.5" x14ac:dyDescent="0.25">
      <c r="A32" s="28" t="s">
        <v>136</v>
      </c>
      <c r="B32" s="29" t="s">
        <v>137</v>
      </c>
      <c r="C32" s="30"/>
      <c r="D32" s="30"/>
      <c r="E32" s="30"/>
      <c r="F32" s="30"/>
      <c r="G32" s="30" t="s">
        <v>138</v>
      </c>
      <c r="H32" s="31" t="s">
        <v>40</v>
      </c>
      <c r="I32" s="30" t="s">
        <v>139</v>
      </c>
      <c r="J32" s="30">
        <v>35701</v>
      </c>
      <c r="K32" s="30" t="s">
        <v>43</v>
      </c>
      <c r="L32" s="30"/>
      <c r="M32" s="32">
        <v>43556</v>
      </c>
      <c r="N32" s="32">
        <v>43556</v>
      </c>
      <c r="O32" s="32">
        <v>43585</v>
      </c>
      <c r="P32" s="30" t="s">
        <v>44</v>
      </c>
      <c r="Q32" s="33"/>
      <c r="R32" s="33"/>
      <c r="S32" s="30" t="s">
        <v>64</v>
      </c>
      <c r="T32" s="30" t="s">
        <v>65</v>
      </c>
      <c r="U32" s="33">
        <v>96000</v>
      </c>
      <c r="V32" s="30" t="s">
        <v>47</v>
      </c>
      <c r="W32" s="37" t="s">
        <v>48</v>
      </c>
      <c r="X32" s="33">
        <v>96000</v>
      </c>
      <c r="Y32" s="33">
        <f>X32*1.16</f>
        <v>111359.99999999999</v>
      </c>
      <c r="Z32" s="34">
        <v>2051585</v>
      </c>
      <c r="AA32" s="34">
        <v>1903603</v>
      </c>
    </row>
    <row r="33" spans="1:27" ht="40.5" x14ac:dyDescent="0.25">
      <c r="A33" s="28" t="s">
        <v>140</v>
      </c>
      <c r="B33" s="29" t="s">
        <v>141</v>
      </c>
      <c r="C33" s="30"/>
      <c r="D33" s="30"/>
      <c r="E33" s="30"/>
      <c r="F33" s="30"/>
      <c r="G33" s="30" t="s">
        <v>142</v>
      </c>
      <c r="H33" s="31" t="s">
        <v>40</v>
      </c>
      <c r="I33" s="30" t="s">
        <v>143</v>
      </c>
      <c r="J33" s="30">
        <v>35201</v>
      </c>
      <c r="K33" s="30" t="s">
        <v>43</v>
      </c>
      <c r="L33" s="30"/>
      <c r="M33" s="32">
        <v>43553</v>
      </c>
      <c r="N33" s="32">
        <v>43556</v>
      </c>
      <c r="O33" s="32">
        <v>43830</v>
      </c>
      <c r="P33" s="30" t="s">
        <v>44</v>
      </c>
      <c r="Q33" s="33"/>
      <c r="R33" s="33"/>
      <c r="S33" s="30" t="s">
        <v>64</v>
      </c>
      <c r="T33" s="30" t="s">
        <v>114</v>
      </c>
      <c r="U33" s="33">
        <v>36060</v>
      </c>
      <c r="V33" s="30" t="s">
        <v>47</v>
      </c>
      <c r="W33" s="37" t="s">
        <v>48</v>
      </c>
      <c r="X33" s="33">
        <f>Y33/1.16</f>
        <v>36060</v>
      </c>
      <c r="Y33" s="33">
        <v>41829.599999999999</v>
      </c>
      <c r="Z33" s="34">
        <v>2053243</v>
      </c>
      <c r="AA33" s="34">
        <v>1904979</v>
      </c>
    </row>
    <row r="34" spans="1:27" ht="40.5" x14ac:dyDescent="0.25">
      <c r="A34" s="28" t="s">
        <v>144</v>
      </c>
      <c r="B34" s="29" t="s">
        <v>145</v>
      </c>
      <c r="C34" s="30"/>
      <c r="D34" s="30"/>
      <c r="E34" s="30"/>
      <c r="F34" s="30"/>
      <c r="G34" s="30" t="s">
        <v>146</v>
      </c>
      <c r="H34" s="31" t="s">
        <v>40</v>
      </c>
      <c r="I34" s="30" t="s">
        <v>147</v>
      </c>
      <c r="J34" s="30">
        <v>31801</v>
      </c>
      <c r="K34" s="30" t="s">
        <v>43</v>
      </c>
      <c r="L34" s="30"/>
      <c r="M34" s="32">
        <v>43553</v>
      </c>
      <c r="N34" s="32">
        <v>43556</v>
      </c>
      <c r="O34" s="32">
        <v>43585</v>
      </c>
      <c r="P34" s="30" t="s">
        <v>44</v>
      </c>
      <c r="Q34" s="33"/>
      <c r="R34" s="33"/>
      <c r="S34" s="30" t="s">
        <v>64</v>
      </c>
      <c r="T34" s="30" t="s">
        <v>65</v>
      </c>
      <c r="U34" s="33">
        <v>104250</v>
      </c>
      <c r="V34" s="30" t="s">
        <v>47</v>
      </c>
      <c r="W34" s="37" t="s">
        <v>48</v>
      </c>
      <c r="X34" s="33">
        <v>104250</v>
      </c>
      <c r="Y34" s="33">
        <f>104250*1.16</f>
        <v>120929.99999999999</v>
      </c>
      <c r="Z34" s="34">
        <v>2051694</v>
      </c>
      <c r="AA34" s="34">
        <v>1903712</v>
      </c>
    </row>
    <row r="35" spans="1:27" ht="40.5" x14ac:dyDescent="0.25">
      <c r="A35" s="28" t="s">
        <v>148</v>
      </c>
      <c r="B35" s="29" t="s">
        <v>149</v>
      </c>
      <c r="C35" s="30"/>
      <c r="D35" s="30"/>
      <c r="E35" s="30"/>
      <c r="F35" s="30"/>
      <c r="G35" s="30" t="s">
        <v>150</v>
      </c>
      <c r="H35" s="31" t="s">
        <v>40</v>
      </c>
      <c r="I35" s="30" t="s">
        <v>63</v>
      </c>
      <c r="J35" s="30">
        <v>35701</v>
      </c>
      <c r="K35" s="30" t="s">
        <v>43</v>
      </c>
      <c r="L35" s="30"/>
      <c r="M35" s="32">
        <v>43556</v>
      </c>
      <c r="N35" s="32">
        <v>43556</v>
      </c>
      <c r="O35" s="32">
        <v>43585</v>
      </c>
      <c r="P35" s="30" t="s">
        <v>44</v>
      </c>
      <c r="Q35" s="33"/>
      <c r="R35" s="33"/>
      <c r="S35" s="30" t="s">
        <v>64</v>
      </c>
      <c r="T35" s="30" t="s">
        <v>65</v>
      </c>
      <c r="U35" s="33">
        <v>79800</v>
      </c>
      <c r="V35" s="30" t="s">
        <v>47</v>
      </c>
      <c r="W35" s="37" t="s">
        <v>48</v>
      </c>
      <c r="X35" s="33">
        <f>Y35/1.16</f>
        <v>79800</v>
      </c>
      <c r="Y35" s="33">
        <v>92568</v>
      </c>
      <c r="Z35" s="34">
        <v>2051717</v>
      </c>
      <c r="AA35" s="34">
        <v>1903739</v>
      </c>
    </row>
    <row r="36" spans="1:27" ht="40.5" x14ac:dyDescent="0.25">
      <c r="A36" s="28" t="s">
        <v>151</v>
      </c>
      <c r="B36" s="29" t="s">
        <v>152</v>
      </c>
      <c r="C36" s="30"/>
      <c r="D36" s="30"/>
      <c r="E36" s="30"/>
      <c r="F36" s="30"/>
      <c r="G36" s="30" t="s">
        <v>153</v>
      </c>
      <c r="H36" s="31" t="s">
        <v>40</v>
      </c>
      <c r="I36" s="30" t="s">
        <v>154</v>
      </c>
      <c r="J36" s="30" t="s">
        <v>155</v>
      </c>
      <c r="K36" s="30" t="s">
        <v>109</v>
      </c>
      <c r="L36" s="30"/>
      <c r="M36" s="32">
        <v>43559</v>
      </c>
      <c r="N36" s="32">
        <f>M36</f>
        <v>43559</v>
      </c>
      <c r="O36" s="32">
        <v>43574</v>
      </c>
      <c r="P36" s="30" t="s">
        <v>44</v>
      </c>
      <c r="Q36" s="33"/>
      <c r="R36" s="33"/>
      <c r="S36" s="30" t="str">
        <f>S35</f>
        <v>Adjudicación Directa</v>
      </c>
      <c r="T36" s="30" t="s">
        <v>156</v>
      </c>
      <c r="U36" s="33">
        <v>8340</v>
      </c>
      <c r="V36" s="30" t="s">
        <v>73</v>
      </c>
      <c r="W36" s="37" t="s">
        <v>48</v>
      </c>
      <c r="X36" s="33">
        <v>157092.24</v>
      </c>
      <c r="Y36" s="33">
        <f>X36*1.16</f>
        <v>182226.99839999998</v>
      </c>
      <c r="Z36" s="34">
        <v>2051583</v>
      </c>
      <c r="AA36" s="34">
        <v>1903594</v>
      </c>
    </row>
    <row r="37" spans="1:27" ht="40.5" x14ac:dyDescent="0.25">
      <c r="A37" s="28" t="s">
        <v>157</v>
      </c>
      <c r="B37" s="29" t="s">
        <v>158</v>
      </c>
      <c r="C37" s="30"/>
      <c r="D37" s="30"/>
      <c r="E37" s="30"/>
      <c r="F37" s="30"/>
      <c r="G37" s="30" t="s">
        <v>159</v>
      </c>
      <c r="H37" s="31" t="s">
        <v>40</v>
      </c>
      <c r="I37" s="30" t="s">
        <v>160</v>
      </c>
      <c r="J37" s="30">
        <v>33901</v>
      </c>
      <c r="K37" s="30" t="s">
        <v>109</v>
      </c>
      <c r="L37" s="30"/>
      <c r="M37" s="32">
        <v>43559</v>
      </c>
      <c r="N37" s="32">
        <f>M37</f>
        <v>43559</v>
      </c>
      <c r="O37" s="32">
        <v>43573</v>
      </c>
      <c r="P37" s="30" t="s">
        <v>44</v>
      </c>
      <c r="Q37" s="33"/>
      <c r="R37" s="33"/>
      <c r="S37" s="30" t="s">
        <v>64</v>
      </c>
      <c r="T37" s="30" t="str">
        <f>T36</f>
        <v>Articulo 41 fraccion XII</v>
      </c>
      <c r="U37" s="33">
        <v>69250</v>
      </c>
      <c r="V37" s="30" t="s">
        <v>47</v>
      </c>
      <c r="W37" s="33" t="s">
        <v>48</v>
      </c>
      <c r="X37" s="33">
        <v>69250</v>
      </c>
      <c r="Y37" s="33">
        <f>X37*1.16</f>
        <v>80330</v>
      </c>
      <c r="Z37" s="34">
        <v>2051703</v>
      </c>
      <c r="AA37" s="34">
        <v>1903714</v>
      </c>
    </row>
    <row r="38" spans="1:27" ht="40.5" x14ac:dyDescent="0.25">
      <c r="A38" s="28" t="s">
        <v>161</v>
      </c>
      <c r="B38" s="29"/>
      <c r="C38" s="30"/>
      <c r="D38" s="30"/>
      <c r="E38" s="30"/>
      <c r="F38" s="30"/>
      <c r="G38" s="30" t="s">
        <v>162</v>
      </c>
      <c r="H38" s="31" t="s">
        <v>40</v>
      </c>
      <c r="I38" s="30" t="s">
        <v>163</v>
      </c>
      <c r="J38" s="30">
        <v>22104</v>
      </c>
      <c r="K38" s="30" t="s">
        <v>109</v>
      </c>
      <c r="L38" s="30"/>
      <c r="M38" s="32">
        <v>43565</v>
      </c>
      <c r="N38" s="32">
        <v>43565</v>
      </c>
      <c r="O38" s="32">
        <v>43581</v>
      </c>
      <c r="P38" s="30" t="s">
        <v>44</v>
      </c>
      <c r="Q38" s="33"/>
      <c r="R38" s="33"/>
      <c r="S38" s="30" t="s">
        <v>64</v>
      </c>
      <c r="T38" s="30" t="s">
        <v>65</v>
      </c>
      <c r="U38" s="33">
        <v>91250</v>
      </c>
      <c r="V38" s="30" t="s">
        <v>47</v>
      </c>
      <c r="W38" s="33" t="s">
        <v>48</v>
      </c>
      <c r="X38" s="33">
        <v>91250</v>
      </c>
      <c r="Y38" s="33">
        <f>X38*1.16</f>
        <v>105849.99999999999</v>
      </c>
      <c r="Z38" s="34">
        <v>2051721</v>
      </c>
      <c r="AA38" s="34">
        <v>1903738</v>
      </c>
    </row>
    <row r="39" spans="1:27" ht="40.5" x14ac:dyDescent="0.25">
      <c r="A39" s="28" t="s">
        <v>164</v>
      </c>
      <c r="B39" s="29" t="s">
        <v>165</v>
      </c>
      <c r="C39" s="30"/>
      <c r="D39" s="30"/>
      <c r="E39" s="30"/>
      <c r="F39" s="30"/>
      <c r="G39" s="30" t="s">
        <v>166</v>
      </c>
      <c r="H39" s="31" t="s">
        <v>40</v>
      </c>
      <c r="I39" s="30" t="s">
        <v>167</v>
      </c>
      <c r="J39" s="30">
        <v>38301</v>
      </c>
      <c r="K39" s="30" t="s">
        <v>43</v>
      </c>
      <c r="L39" s="30"/>
      <c r="M39" s="32">
        <v>43594</v>
      </c>
      <c r="N39" s="32">
        <v>43586</v>
      </c>
      <c r="O39" s="32">
        <v>43623</v>
      </c>
      <c r="P39" s="30" t="s">
        <v>44</v>
      </c>
      <c r="Q39" s="38"/>
      <c r="R39" s="33"/>
      <c r="S39" s="30" t="s">
        <v>64</v>
      </c>
      <c r="T39" s="30" t="s">
        <v>65</v>
      </c>
      <c r="U39" s="33">
        <v>60357</v>
      </c>
      <c r="V39" s="30" t="s">
        <v>47</v>
      </c>
      <c r="W39" s="33" t="s">
        <v>48</v>
      </c>
      <c r="X39" s="33">
        <v>60357</v>
      </c>
      <c r="Y39" s="33">
        <f>X39*1.16</f>
        <v>70014.12</v>
      </c>
      <c r="Z39" s="34">
        <v>2075239</v>
      </c>
      <c r="AA39" s="34">
        <v>1921192</v>
      </c>
    </row>
    <row r="40" spans="1:27" ht="40.5" x14ac:dyDescent="0.25">
      <c r="A40" s="28" t="s">
        <v>168</v>
      </c>
      <c r="B40" s="29"/>
      <c r="C40" s="30"/>
      <c r="D40" s="30"/>
      <c r="E40" s="30"/>
      <c r="F40" s="30"/>
      <c r="G40" s="30" t="s">
        <v>169</v>
      </c>
      <c r="H40" s="31" t="s">
        <v>40</v>
      </c>
      <c r="I40" s="30" t="s">
        <v>170</v>
      </c>
      <c r="J40" s="30">
        <v>35501</v>
      </c>
      <c r="K40" s="30" t="s">
        <v>43</v>
      </c>
      <c r="L40" s="30"/>
      <c r="M40" s="32">
        <v>43586</v>
      </c>
      <c r="N40" s="32">
        <v>43586</v>
      </c>
      <c r="O40" s="32">
        <v>43830</v>
      </c>
      <c r="P40" s="30" t="s">
        <v>85</v>
      </c>
      <c r="Q40" s="38" t="s">
        <v>171</v>
      </c>
      <c r="R40" s="33" t="s">
        <v>172</v>
      </c>
      <c r="S40" s="30" t="s">
        <v>64</v>
      </c>
      <c r="T40" s="30" t="s">
        <v>65</v>
      </c>
      <c r="U40" s="33">
        <v>90487.45</v>
      </c>
      <c r="V40" s="30" t="s">
        <v>47</v>
      </c>
      <c r="W40" s="33" t="s">
        <v>48</v>
      </c>
      <c r="X40" s="33">
        <v>90487.45</v>
      </c>
      <c r="Y40" s="33">
        <v>104965.45</v>
      </c>
      <c r="Z40" s="34">
        <v>2075261</v>
      </c>
      <c r="AA40" s="34">
        <v>1921218</v>
      </c>
    </row>
    <row r="41" spans="1:27" ht="40.5" x14ac:dyDescent="0.25">
      <c r="A41" s="28" t="s">
        <v>173</v>
      </c>
      <c r="B41" s="29" t="s">
        <v>174</v>
      </c>
      <c r="C41" s="30"/>
      <c r="D41" s="30"/>
      <c r="E41" s="30"/>
      <c r="F41" s="30"/>
      <c r="G41" s="30" t="s">
        <v>175</v>
      </c>
      <c r="H41" s="31" t="s">
        <v>40</v>
      </c>
      <c r="I41" s="30" t="s">
        <v>176</v>
      </c>
      <c r="J41" s="30">
        <v>29501</v>
      </c>
      <c r="K41" s="30" t="s">
        <v>43</v>
      </c>
      <c r="L41" s="30"/>
      <c r="M41" s="32">
        <v>43593</v>
      </c>
      <c r="N41" s="32">
        <v>43593</v>
      </c>
      <c r="O41" s="32">
        <v>43616</v>
      </c>
      <c r="P41" s="30" t="s">
        <v>44</v>
      </c>
      <c r="Q41" s="33"/>
      <c r="R41" s="33"/>
      <c r="S41" s="30" t="s">
        <v>64</v>
      </c>
      <c r="T41" s="30" t="s">
        <v>65</v>
      </c>
      <c r="U41" s="33">
        <v>2780</v>
      </c>
      <c r="V41" s="30" t="s">
        <v>73</v>
      </c>
      <c r="W41" s="33">
        <v>19.145399999999999</v>
      </c>
      <c r="X41" s="33">
        <v>53224.21</v>
      </c>
      <c r="Y41" s="39" t="s">
        <v>177</v>
      </c>
      <c r="Z41" s="34">
        <v>2075341</v>
      </c>
      <c r="AA41" s="34">
        <v>1921309</v>
      </c>
    </row>
    <row r="42" spans="1:27" ht="40.5" x14ac:dyDescent="0.25">
      <c r="A42" s="28" t="s">
        <v>178</v>
      </c>
      <c r="B42" s="29">
        <v>140096</v>
      </c>
      <c r="C42" s="30"/>
      <c r="D42" s="30"/>
      <c r="E42" s="30"/>
      <c r="F42" s="30"/>
      <c r="G42" s="30" t="s">
        <v>179</v>
      </c>
      <c r="H42" s="31" t="s">
        <v>40</v>
      </c>
      <c r="I42" s="30" t="s">
        <v>180</v>
      </c>
      <c r="J42" s="30">
        <v>32301</v>
      </c>
      <c r="K42" s="30" t="s">
        <v>43</v>
      </c>
      <c r="L42" s="30"/>
      <c r="M42" s="32">
        <v>43610</v>
      </c>
      <c r="N42" s="32">
        <v>43610</v>
      </c>
      <c r="O42" s="32">
        <v>43830</v>
      </c>
      <c r="P42" s="30" t="s">
        <v>44</v>
      </c>
      <c r="Q42" s="33"/>
      <c r="R42" s="33"/>
      <c r="S42" s="30" t="s">
        <v>64</v>
      </c>
      <c r="T42" s="30" t="s">
        <v>181</v>
      </c>
      <c r="U42" s="33">
        <v>144597.51999999999</v>
      </c>
      <c r="V42" s="30" t="s">
        <v>47</v>
      </c>
      <c r="W42" s="33" t="s">
        <v>48</v>
      </c>
      <c r="X42" s="33">
        <v>144597.51999999999</v>
      </c>
      <c r="Y42" s="33">
        <v>167733.18</v>
      </c>
      <c r="Z42" s="34">
        <v>2075068</v>
      </c>
      <c r="AA42" s="34">
        <v>1921072</v>
      </c>
    </row>
    <row r="43" spans="1:27" ht="81" x14ac:dyDescent="0.25">
      <c r="A43" s="28" t="s">
        <v>182</v>
      </c>
      <c r="B43" s="29" t="s">
        <v>183</v>
      </c>
      <c r="C43" s="30"/>
      <c r="D43" s="30"/>
      <c r="E43" s="30"/>
      <c r="F43" s="30"/>
      <c r="G43" s="30" t="s">
        <v>184</v>
      </c>
      <c r="H43" s="31" t="s">
        <v>40</v>
      </c>
      <c r="I43" s="30" t="s">
        <v>185</v>
      </c>
      <c r="J43" s="30">
        <v>38301</v>
      </c>
      <c r="K43" s="30" t="s">
        <v>109</v>
      </c>
      <c r="L43" s="30"/>
      <c r="M43" s="32">
        <v>43605</v>
      </c>
      <c r="N43" s="32">
        <v>43614</v>
      </c>
      <c r="O43" s="32">
        <v>43615</v>
      </c>
      <c r="P43" s="30" t="s">
        <v>44</v>
      </c>
      <c r="Q43" s="33"/>
      <c r="R43" s="33"/>
      <c r="S43" s="30" t="s">
        <v>64</v>
      </c>
      <c r="T43" s="30" t="s">
        <v>65</v>
      </c>
      <c r="U43" s="33">
        <v>83762.611999999994</v>
      </c>
      <c r="V43" s="30" t="s">
        <v>47</v>
      </c>
      <c r="W43" s="33" t="s">
        <v>48</v>
      </c>
      <c r="X43" s="33">
        <v>83762.611999999994</v>
      </c>
      <c r="Y43" s="33">
        <v>97164.63</v>
      </c>
      <c r="Z43" s="34">
        <v>2075342</v>
      </c>
      <c r="AA43" s="34">
        <v>1921312</v>
      </c>
    </row>
    <row r="44" spans="1:27" ht="40.5" x14ac:dyDescent="0.25">
      <c r="A44" s="28" t="s">
        <v>186</v>
      </c>
      <c r="B44" s="29"/>
      <c r="C44" s="30"/>
      <c r="D44" s="30"/>
      <c r="E44" s="30"/>
      <c r="F44" s="30"/>
      <c r="G44" s="30" t="s">
        <v>187</v>
      </c>
      <c r="H44" s="31" t="s">
        <v>188</v>
      </c>
      <c r="I44" s="30" t="s">
        <v>189</v>
      </c>
      <c r="J44" s="30">
        <v>25101</v>
      </c>
      <c r="K44" s="30" t="s">
        <v>43</v>
      </c>
      <c r="L44" s="30"/>
      <c r="M44" s="32">
        <v>43614</v>
      </c>
      <c r="N44" s="32">
        <v>43614</v>
      </c>
      <c r="O44" s="32">
        <v>43830</v>
      </c>
      <c r="P44" s="30" t="s">
        <v>85</v>
      </c>
      <c r="Q44" s="33">
        <v>32349.23</v>
      </c>
      <c r="R44" s="33">
        <v>80873.070000000007</v>
      </c>
      <c r="S44" s="30" t="s">
        <v>64</v>
      </c>
      <c r="T44" s="30" t="s">
        <v>190</v>
      </c>
      <c r="U44" s="33">
        <v>69718.16</v>
      </c>
      <c r="V44" s="30" t="s">
        <v>47</v>
      </c>
      <c r="W44" s="33" t="s">
        <v>48</v>
      </c>
      <c r="X44" s="33">
        <v>69718.16</v>
      </c>
      <c r="Y44" s="33">
        <v>80873.070000000007</v>
      </c>
      <c r="Z44" s="34">
        <v>2075343</v>
      </c>
      <c r="AA44" s="34">
        <v>1921313</v>
      </c>
    </row>
    <row r="45" spans="1:27" ht="40.5" x14ac:dyDescent="0.25">
      <c r="A45" s="28" t="s">
        <v>191</v>
      </c>
      <c r="B45" s="29" t="s">
        <v>192</v>
      </c>
      <c r="C45" s="30"/>
      <c r="D45" s="30"/>
      <c r="E45" s="30"/>
      <c r="F45" s="30"/>
      <c r="G45" s="30" t="s">
        <v>193</v>
      </c>
      <c r="H45" s="31" t="s">
        <v>40</v>
      </c>
      <c r="I45" s="30" t="s">
        <v>194</v>
      </c>
      <c r="J45" s="30">
        <v>23901</v>
      </c>
      <c r="K45" s="30" t="s">
        <v>109</v>
      </c>
      <c r="L45" s="30"/>
      <c r="M45" s="32">
        <v>43617</v>
      </c>
      <c r="N45" s="32">
        <v>43617</v>
      </c>
      <c r="O45" s="32">
        <v>43636</v>
      </c>
      <c r="P45" s="30" t="s">
        <v>44</v>
      </c>
      <c r="Q45" s="40"/>
      <c r="R45" s="33"/>
      <c r="S45" s="30" t="s">
        <v>64</v>
      </c>
      <c r="T45" s="30" t="s">
        <v>181</v>
      </c>
      <c r="U45" s="33">
        <v>431529.6</v>
      </c>
      <c r="V45" s="30" t="s">
        <v>47</v>
      </c>
      <c r="W45" s="33" t="s">
        <v>48</v>
      </c>
      <c r="X45" s="33">
        <v>431529.6</v>
      </c>
      <c r="Y45" s="33">
        <f>X45*1.16</f>
        <v>500574.33599999995</v>
      </c>
      <c r="Z45" s="34">
        <v>2087334</v>
      </c>
      <c r="AA45" s="34">
        <v>1929855</v>
      </c>
    </row>
    <row r="46" spans="1:27" ht="40.5" x14ac:dyDescent="0.25">
      <c r="A46" s="28" t="s">
        <v>195</v>
      </c>
      <c r="B46" s="29">
        <v>140097</v>
      </c>
      <c r="C46" s="30"/>
      <c r="D46" s="30" t="s">
        <v>196</v>
      </c>
      <c r="E46" s="30" t="s">
        <v>197</v>
      </c>
      <c r="F46" s="30" t="s">
        <v>198</v>
      </c>
      <c r="G46" s="30"/>
      <c r="H46" s="31" t="s">
        <v>40</v>
      </c>
      <c r="I46" s="30" t="s">
        <v>199</v>
      </c>
      <c r="J46" s="30">
        <v>32701</v>
      </c>
      <c r="K46" s="30" t="s">
        <v>43</v>
      </c>
      <c r="L46" s="30"/>
      <c r="M46" s="32">
        <v>43617</v>
      </c>
      <c r="N46" s="32">
        <v>43629</v>
      </c>
      <c r="O46" s="32">
        <v>43830</v>
      </c>
      <c r="P46" s="30" t="s">
        <v>44</v>
      </c>
      <c r="Q46" s="40"/>
      <c r="R46" s="33"/>
      <c r="S46" s="30" t="s">
        <v>64</v>
      </c>
      <c r="T46" s="30" t="s">
        <v>200</v>
      </c>
      <c r="U46" s="33">
        <v>50926.55</v>
      </c>
      <c r="V46" s="30" t="s">
        <v>47</v>
      </c>
      <c r="W46" s="33" t="s">
        <v>48</v>
      </c>
      <c r="X46" s="33">
        <v>50926.55</v>
      </c>
      <c r="Y46" s="33">
        <v>59074.8</v>
      </c>
      <c r="Z46" s="34">
        <v>2087396</v>
      </c>
      <c r="AA46" s="34">
        <v>1929896</v>
      </c>
    </row>
    <row r="47" spans="1:27" ht="41.25" thickBot="1" x14ac:dyDescent="0.3">
      <c r="A47" s="41" t="s">
        <v>201</v>
      </c>
      <c r="B47" s="42" t="s">
        <v>202</v>
      </c>
      <c r="C47" s="43"/>
      <c r="D47" s="43" t="s">
        <v>203</v>
      </c>
      <c r="E47" s="43" t="s">
        <v>204</v>
      </c>
      <c r="F47" s="43" t="s">
        <v>205</v>
      </c>
      <c r="G47" s="43"/>
      <c r="H47" s="44" t="s">
        <v>40</v>
      </c>
      <c r="I47" s="43" t="s">
        <v>206</v>
      </c>
      <c r="J47" s="43">
        <v>35701</v>
      </c>
      <c r="K47" s="43" t="s">
        <v>43</v>
      </c>
      <c r="L47" s="43"/>
      <c r="M47" s="45">
        <v>43626</v>
      </c>
      <c r="N47" s="45">
        <v>43626</v>
      </c>
      <c r="O47" s="45">
        <v>43769</v>
      </c>
      <c r="P47" s="43" t="s">
        <v>44</v>
      </c>
      <c r="Q47" s="46"/>
      <c r="R47" s="46"/>
      <c r="S47" s="30" t="s">
        <v>64</v>
      </c>
      <c r="T47" s="43" t="s">
        <v>65</v>
      </c>
      <c r="U47" s="46">
        <v>62670</v>
      </c>
      <c r="V47" s="30" t="s">
        <v>47</v>
      </c>
      <c r="W47" s="33" t="s">
        <v>48</v>
      </c>
      <c r="X47" s="46">
        <v>62670</v>
      </c>
      <c r="Y47" s="46">
        <v>72697.2</v>
      </c>
      <c r="Z47" s="47">
        <v>2087389</v>
      </c>
      <c r="AA47" s="48">
        <v>1929899</v>
      </c>
    </row>
    <row r="48" spans="1:27" ht="40.5" x14ac:dyDescent="0.25">
      <c r="A48" s="28" t="s">
        <v>207</v>
      </c>
      <c r="B48" s="29" t="s">
        <v>208</v>
      </c>
      <c r="C48" s="30"/>
      <c r="D48" s="30"/>
      <c r="E48" s="30"/>
      <c r="F48" s="30"/>
      <c r="G48" s="30" t="s">
        <v>209</v>
      </c>
      <c r="H48" s="31" t="s">
        <v>40</v>
      </c>
      <c r="I48" s="30" t="s">
        <v>210</v>
      </c>
      <c r="J48" s="30" t="s">
        <v>211</v>
      </c>
      <c r="K48" s="30" t="s">
        <v>43</v>
      </c>
      <c r="L48" s="30"/>
      <c r="M48" s="32">
        <v>43629</v>
      </c>
      <c r="N48" s="32">
        <v>43629</v>
      </c>
      <c r="O48" s="32">
        <v>43830</v>
      </c>
      <c r="P48" s="30" t="s">
        <v>44</v>
      </c>
      <c r="Q48" s="40"/>
      <c r="R48" s="33"/>
      <c r="S48" s="30" t="s">
        <v>64</v>
      </c>
      <c r="T48" s="30" t="s">
        <v>65</v>
      </c>
      <c r="U48" s="33">
        <v>50680</v>
      </c>
      <c r="V48" s="30" t="s">
        <v>47</v>
      </c>
      <c r="W48" s="33" t="s">
        <v>48</v>
      </c>
      <c r="X48" s="33">
        <v>50680</v>
      </c>
      <c r="Y48" s="33">
        <v>58788.800000000003</v>
      </c>
      <c r="Z48" s="34">
        <v>2087543</v>
      </c>
      <c r="AA48" s="34">
        <v>1930046</v>
      </c>
    </row>
    <row r="49" spans="1:27" ht="41.25" thickBot="1" x14ac:dyDescent="0.3">
      <c r="A49" s="28" t="s">
        <v>212</v>
      </c>
      <c r="B49" s="29" t="s">
        <v>213</v>
      </c>
      <c r="C49" s="30"/>
      <c r="D49" s="30"/>
      <c r="E49" s="30"/>
      <c r="F49" s="30"/>
      <c r="G49" s="30" t="s">
        <v>214</v>
      </c>
      <c r="H49" s="31" t="s">
        <v>215</v>
      </c>
      <c r="I49" s="30" t="s">
        <v>216</v>
      </c>
      <c r="J49" s="30">
        <v>24601</v>
      </c>
      <c r="K49" s="30" t="s">
        <v>43</v>
      </c>
      <c r="L49" s="30"/>
      <c r="M49" s="32">
        <v>43642</v>
      </c>
      <c r="N49" s="32">
        <v>43642</v>
      </c>
      <c r="O49" s="32">
        <v>43675</v>
      </c>
      <c r="P49" s="30" t="s">
        <v>44</v>
      </c>
      <c r="Q49" s="33"/>
      <c r="R49" s="33"/>
      <c r="S49" s="30" t="s">
        <v>64</v>
      </c>
      <c r="T49" s="43" t="s">
        <v>65</v>
      </c>
      <c r="U49" s="33">
        <f>X49</f>
        <v>42726</v>
      </c>
      <c r="V49" s="30" t="s">
        <v>47</v>
      </c>
      <c r="W49" s="33" t="s">
        <v>48</v>
      </c>
      <c r="X49" s="33">
        <v>42726</v>
      </c>
      <c r="Y49" s="33">
        <v>49562.16</v>
      </c>
      <c r="Z49" s="34">
        <v>2097036</v>
      </c>
      <c r="AA49" s="34">
        <v>1938881</v>
      </c>
    </row>
    <row r="50" spans="1:27" ht="81" x14ac:dyDescent="0.25">
      <c r="A50" s="28" t="s">
        <v>217</v>
      </c>
      <c r="B50" s="29" t="s">
        <v>218</v>
      </c>
      <c r="C50" s="30"/>
      <c r="D50" s="30"/>
      <c r="E50" s="30"/>
      <c r="F50" s="30"/>
      <c r="G50" s="30" t="s">
        <v>219</v>
      </c>
      <c r="H50" s="31" t="s">
        <v>40</v>
      </c>
      <c r="I50" s="30" t="s">
        <v>220</v>
      </c>
      <c r="J50" s="30">
        <v>23901</v>
      </c>
      <c r="K50" s="30" t="s">
        <v>43</v>
      </c>
      <c r="L50" s="30"/>
      <c r="M50" s="32">
        <v>43721</v>
      </c>
      <c r="N50" s="32">
        <v>43721</v>
      </c>
      <c r="O50" s="32">
        <v>43791</v>
      </c>
      <c r="P50" s="30" t="s">
        <v>44</v>
      </c>
      <c r="Q50" s="33"/>
      <c r="R50" s="33"/>
      <c r="S50" s="30" t="s">
        <v>64</v>
      </c>
      <c r="T50" s="30" t="s">
        <v>231</v>
      </c>
      <c r="U50" s="33">
        <v>172089.93</v>
      </c>
      <c r="V50" s="30" t="s">
        <v>47</v>
      </c>
      <c r="W50" s="33" t="s">
        <v>48</v>
      </c>
      <c r="X50" s="33">
        <v>172089.93</v>
      </c>
      <c r="Y50" s="33">
        <v>199624.2</v>
      </c>
      <c r="Z50" s="34">
        <v>2164673</v>
      </c>
      <c r="AA50" s="34">
        <v>1992012</v>
      </c>
    </row>
    <row r="51" spans="1:27" ht="40.5" x14ac:dyDescent="0.25">
      <c r="A51" s="28" t="s">
        <v>221</v>
      </c>
      <c r="B51" s="29" t="s">
        <v>222</v>
      </c>
      <c r="C51" s="30"/>
      <c r="D51" s="30"/>
      <c r="E51" s="30"/>
      <c r="F51" s="30"/>
      <c r="G51" s="30" t="s">
        <v>223</v>
      </c>
      <c r="H51" s="31" t="str">
        <f>H50</f>
        <v>Pequeña</v>
      </c>
      <c r="I51" s="30" t="s">
        <v>224</v>
      </c>
      <c r="J51" s="30">
        <v>25501</v>
      </c>
      <c r="K51" s="30" t="str">
        <f>K50</f>
        <v>Fiscales</v>
      </c>
      <c r="L51" s="30"/>
      <c r="M51" s="32">
        <v>43724</v>
      </c>
      <c r="N51" s="32">
        <f>M51</f>
        <v>43724</v>
      </c>
      <c r="O51" s="32">
        <v>43766</v>
      </c>
      <c r="P51" s="30" t="s">
        <v>44</v>
      </c>
      <c r="Q51" s="33"/>
      <c r="R51" s="33"/>
      <c r="S51" s="30" t="str">
        <f>S50</f>
        <v>Adjudicación Directa</v>
      </c>
      <c r="T51" s="30" t="str">
        <f>T50</f>
        <v>Articulo 41 fraccion XVII</v>
      </c>
      <c r="U51" s="33">
        <v>59831.5</v>
      </c>
      <c r="V51" s="30" t="str">
        <f>V50</f>
        <v>M.N.</v>
      </c>
      <c r="W51" s="33" t="str">
        <f>W50</f>
        <v>N/A</v>
      </c>
      <c r="X51" s="33">
        <f>U51</f>
        <v>59831.5</v>
      </c>
      <c r="Y51" s="33">
        <v>69404.539999999994</v>
      </c>
      <c r="Z51" s="34">
        <v>2168650</v>
      </c>
      <c r="AA51" s="34">
        <v>1994592</v>
      </c>
    </row>
    <row r="52" spans="1:27" ht="40.5" x14ac:dyDescent="0.25">
      <c r="A52" s="28" t="s">
        <v>225</v>
      </c>
      <c r="B52" s="29" t="s">
        <v>226</v>
      </c>
      <c r="C52" s="30"/>
      <c r="D52" s="30" t="s">
        <v>227</v>
      </c>
      <c r="E52" s="30" t="s">
        <v>228</v>
      </c>
      <c r="F52" s="30" t="s">
        <v>229</v>
      </c>
      <c r="G52" s="30"/>
      <c r="H52" s="31" t="s">
        <v>40</v>
      </c>
      <c r="I52" s="30" t="s">
        <v>230</v>
      </c>
      <c r="J52" s="30">
        <v>33903</v>
      </c>
      <c r="K52" s="30" t="s">
        <v>109</v>
      </c>
      <c r="L52" s="30"/>
      <c r="M52" s="32">
        <v>43734</v>
      </c>
      <c r="N52" s="32">
        <v>43725</v>
      </c>
      <c r="O52" s="32">
        <v>43830</v>
      </c>
      <c r="P52" s="30" t="s">
        <v>44</v>
      </c>
      <c r="Q52" s="33"/>
      <c r="R52" s="33"/>
      <c r="S52" s="30" t="s">
        <v>64</v>
      </c>
      <c r="T52" s="30" t="s">
        <v>65</v>
      </c>
      <c r="U52" s="33">
        <v>51206.91</v>
      </c>
      <c r="V52" s="30" t="str">
        <f>V51</f>
        <v>M.N.</v>
      </c>
      <c r="W52" s="33" t="s">
        <v>48</v>
      </c>
      <c r="X52" s="33">
        <v>51206.91</v>
      </c>
      <c r="Y52" s="33">
        <v>59400.01</v>
      </c>
      <c r="Z52" s="34">
        <v>2168648</v>
      </c>
      <c r="AA52" s="34">
        <v>1994593</v>
      </c>
    </row>
    <row r="53" spans="1:27" ht="60.75" x14ac:dyDescent="0.25">
      <c r="A53" s="28" t="s">
        <v>232</v>
      </c>
      <c r="B53" s="29" t="s">
        <v>233</v>
      </c>
      <c r="C53" s="30"/>
      <c r="D53" s="30"/>
      <c r="E53" s="30"/>
      <c r="F53" s="30"/>
      <c r="G53" s="30" t="s">
        <v>234</v>
      </c>
      <c r="H53" s="31" t="s">
        <v>235</v>
      </c>
      <c r="I53" s="30" t="s">
        <v>236</v>
      </c>
      <c r="J53" s="30">
        <v>35101</v>
      </c>
      <c r="K53" s="30" t="s">
        <v>43</v>
      </c>
      <c r="L53" s="30"/>
      <c r="M53" s="32">
        <v>43753</v>
      </c>
      <c r="N53" s="32">
        <v>43753</v>
      </c>
      <c r="O53" s="32">
        <v>43763</v>
      </c>
      <c r="P53" s="30" t="s">
        <v>44</v>
      </c>
      <c r="Q53" s="33"/>
      <c r="R53" s="33"/>
      <c r="S53" s="30" t="s">
        <v>64</v>
      </c>
      <c r="T53" s="30" t="s">
        <v>65</v>
      </c>
      <c r="U53" s="33">
        <v>30761.22</v>
      </c>
      <c r="V53" s="30" t="s">
        <v>47</v>
      </c>
      <c r="W53" s="33" t="s">
        <v>48</v>
      </c>
      <c r="X53" s="33">
        <v>30761.22</v>
      </c>
      <c r="Y53" s="33">
        <v>35683.01</v>
      </c>
      <c r="Z53" s="34">
        <v>2190208</v>
      </c>
      <c r="AA53" s="34">
        <v>2013347</v>
      </c>
    </row>
    <row r="54" spans="1:27" ht="40.5" x14ac:dyDescent="0.25">
      <c r="A54" s="28" t="s">
        <v>237</v>
      </c>
      <c r="B54" s="29" t="s">
        <v>238</v>
      </c>
      <c r="C54" s="30"/>
      <c r="D54" s="30" t="s">
        <v>239</v>
      </c>
      <c r="E54" s="30" t="s">
        <v>240</v>
      </c>
      <c r="F54" s="30" t="s">
        <v>229</v>
      </c>
      <c r="G54" s="30"/>
      <c r="H54" s="31" t="s">
        <v>235</v>
      </c>
      <c r="I54" s="30" t="s">
        <v>241</v>
      </c>
      <c r="J54" s="30">
        <v>33901</v>
      </c>
      <c r="K54" s="30" t="s">
        <v>43</v>
      </c>
      <c r="L54" s="30"/>
      <c r="M54" s="32">
        <v>43753</v>
      </c>
      <c r="N54" s="32">
        <v>43753</v>
      </c>
      <c r="O54" s="32">
        <v>43799</v>
      </c>
      <c r="P54" s="30" t="s">
        <v>44</v>
      </c>
      <c r="Q54" s="33"/>
      <c r="R54" s="33"/>
      <c r="S54" s="30" t="s">
        <v>64</v>
      </c>
      <c r="T54" s="30" t="s">
        <v>65</v>
      </c>
      <c r="U54" s="33">
        <v>42404.33</v>
      </c>
      <c r="V54" s="30" t="s">
        <v>47</v>
      </c>
      <c r="W54" s="33" t="s">
        <v>48</v>
      </c>
      <c r="X54" s="33">
        <v>42404.33</v>
      </c>
      <c r="Y54" s="33">
        <v>49189.02</v>
      </c>
      <c r="Z54" s="34">
        <v>2190284</v>
      </c>
      <c r="AA54" s="34">
        <v>2013409</v>
      </c>
    </row>
    <row r="55" spans="1:27" ht="40.5" x14ac:dyDescent="0.25">
      <c r="A55" s="28" t="s">
        <v>242</v>
      </c>
      <c r="B55" s="29" t="s">
        <v>243</v>
      </c>
      <c r="C55" s="30"/>
      <c r="D55" s="36" t="s">
        <v>244</v>
      </c>
      <c r="E55" s="36" t="s">
        <v>245</v>
      </c>
      <c r="F55" s="36" t="s">
        <v>246</v>
      </c>
      <c r="G55" s="36"/>
      <c r="H55" s="49" t="s">
        <v>235</v>
      </c>
      <c r="I55" s="36" t="s">
        <v>247</v>
      </c>
      <c r="J55" s="36">
        <v>35901</v>
      </c>
      <c r="K55" s="36" t="str">
        <f>K54</f>
        <v>Fiscales</v>
      </c>
      <c r="L55" s="36"/>
      <c r="M55" s="50">
        <v>43762</v>
      </c>
      <c r="N55" s="50">
        <f>M55</f>
        <v>43762</v>
      </c>
      <c r="O55" s="50">
        <v>43792</v>
      </c>
      <c r="P55" s="36" t="s">
        <v>44</v>
      </c>
      <c r="Q55" s="37"/>
      <c r="R55" s="37"/>
      <c r="S55" s="36" t="str">
        <f>S54</f>
        <v>Adjudicación Directa</v>
      </c>
      <c r="T55" s="36" t="str">
        <f>T54</f>
        <v>Artículo 42</v>
      </c>
      <c r="U55" s="37">
        <v>67450</v>
      </c>
      <c r="V55" s="36" t="str">
        <f>V54</f>
        <v>M.N.</v>
      </c>
      <c r="W55" s="37" t="str">
        <f>W54</f>
        <v>N/A</v>
      </c>
      <c r="X55" s="37">
        <f>U55</f>
        <v>67450</v>
      </c>
      <c r="Y55" s="37">
        <f>X55*1.16</f>
        <v>78242</v>
      </c>
      <c r="Z55" s="34">
        <v>2190277</v>
      </c>
      <c r="AA55" s="34">
        <v>2013399</v>
      </c>
    </row>
    <row r="56" spans="1:27" ht="60.75" x14ac:dyDescent="0.25">
      <c r="A56" s="28" t="s">
        <v>248</v>
      </c>
      <c r="B56" s="29" t="s">
        <v>249</v>
      </c>
      <c r="C56" s="30"/>
      <c r="D56" s="30" t="s">
        <v>250</v>
      </c>
      <c r="E56" s="30" t="s">
        <v>251</v>
      </c>
      <c r="F56" s="30" t="s">
        <v>252</v>
      </c>
      <c r="G56" s="30"/>
      <c r="H56" s="31" t="str">
        <f>H55</f>
        <v>MICRO</v>
      </c>
      <c r="I56" s="30" t="s">
        <v>253</v>
      </c>
      <c r="J56" s="30">
        <v>33901</v>
      </c>
      <c r="K56" s="30" t="str">
        <f>K55</f>
        <v>Fiscales</v>
      </c>
      <c r="L56" s="30"/>
      <c r="M56" s="32">
        <v>43763</v>
      </c>
      <c r="N56" s="32">
        <f>M56</f>
        <v>43763</v>
      </c>
      <c r="O56" s="32">
        <v>43777</v>
      </c>
      <c r="P56" s="30" t="str">
        <f>P55</f>
        <v>Cerrado</v>
      </c>
      <c r="Q56" s="33"/>
      <c r="R56" s="33"/>
      <c r="S56" s="30" t="str">
        <f>S55</f>
        <v>Adjudicación Directa</v>
      </c>
      <c r="T56" s="30" t="str">
        <f>T55</f>
        <v>Artículo 42</v>
      </c>
      <c r="U56" s="33">
        <v>61386.57</v>
      </c>
      <c r="V56" s="30" t="str">
        <f>V55</f>
        <v>M.N.</v>
      </c>
      <c r="W56" s="33" t="str">
        <f>W55</f>
        <v>N/A</v>
      </c>
      <c r="X56" s="33">
        <v>61386.57</v>
      </c>
      <c r="Y56" s="33">
        <f>X56*1.16</f>
        <v>71208.421199999997</v>
      </c>
      <c r="Z56" s="34">
        <v>2190213</v>
      </c>
      <c r="AA56" s="34">
        <v>2013351</v>
      </c>
    </row>
    <row r="57" spans="1:27" ht="60.75" x14ac:dyDescent="0.25">
      <c r="A57" s="28" t="s">
        <v>254</v>
      </c>
      <c r="B57" s="29" t="s">
        <v>255</v>
      </c>
      <c r="C57" s="30"/>
      <c r="D57" s="30"/>
      <c r="E57" s="30"/>
      <c r="F57" s="30"/>
      <c r="G57" s="30" t="s">
        <v>256</v>
      </c>
      <c r="H57" s="31" t="s">
        <v>40</v>
      </c>
      <c r="I57" s="30" t="s">
        <v>253</v>
      </c>
      <c r="J57" s="30">
        <v>33901</v>
      </c>
      <c r="K57" s="30" t="s">
        <v>43</v>
      </c>
      <c r="L57" s="30"/>
      <c r="M57" s="32">
        <v>43766</v>
      </c>
      <c r="N57" s="32">
        <v>43773</v>
      </c>
      <c r="O57" s="32">
        <v>43787</v>
      </c>
      <c r="P57" s="30" t="s">
        <v>44</v>
      </c>
      <c r="Q57" s="33"/>
      <c r="R57" s="33"/>
      <c r="S57" s="30" t="s">
        <v>64</v>
      </c>
      <c r="T57" s="30" t="str">
        <f>T56</f>
        <v>Artículo 42</v>
      </c>
      <c r="U57" s="33">
        <v>79125.69</v>
      </c>
      <c r="V57" s="30" t="s">
        <v>47</v>
      </c>
      <c r="W57" s="33" t="s">
        <v>48</v>
      </c>
      <c r="X57" s="33">
        <v>79125.69</v>
      </c>
      <c r="Y57" s="33">
        <v>91785.8</v>
      </c>
      <c r="Z57" s="34">
        <v>2190210</v>
      </c>
      <c r="AA57" s="34">
        <v>2013354</v>
      </c>
    </row>
    <row r="58" spans="1:27" ht="60.75" x14ac:dyDescent="0.25">
      <c r="A58" s="28" t="s">
        <v>257</v>
      </c>
      <c r="B58" s="29" t="s">
        <v>258</v>
      </c>
      <c r="C58" s="30"/>
      <c r="D58" s="30"/>
      <c r="E58" s="30"/>
      <c r="F58" s="30"/>
      <c r="G58" s="30" t="s">
        <v>219</v>
      </c>
      <c r="H58" s="31" t="s">
        <v>40</v>
      </c>
      <c r="I58" s="30" t="s">
        <v>259</v>
      </c>
      <c r="J58" s="30">
        <v>25501</v>
      </c>
      <c r="K58" s="30" t="s">
        <v>43</v>
      </c>
      <c r="L58" s="30"/>
      <c r="M58" s="32">
        <v>43766</v>
      </c>
      <c r="N58" s="32">
        <v>43766</v>
      </c>
      <c r="O58" s="32">
        <v>43513</v>
      </c>
      <c r="P58" s="30" t="s">
        <v>44</v>
      </c>
      <c r="Q58" s="33"/>
      <c r="R58" s="33"/>
      <c r="S58" s="30" t="s">
        <v>64</v>
      </c>
      <c r="T58" s="30" t="s">
        <v>231</v>
      </c>
      <c r="U58" s="33">
        <v>56599.64</v>
      </c>
      <c r="V58" s="30" t="s">
        <v>47</v>
      </c>
      <c r="W58" s="33" t="s">
        <v>48</v>
      </c>
      <c r="X58" s="33">
        <v>56599.64</v>
      </c>
      <c r="Y58" s="33">
        <v>65655.56</v>
      </c>
      <c r="Z58" s="34">
        <v>2190198</v>
      </c>
      <c r="AA58" s="34">
        <v>2013333</v>
      </c>
    </row>
    <row r="59" spans="1:27" ht="60.75" x14ac:dyDescent="0.25">
      <c r="A59" s="28" t="s">
        <v>260</v>
      </c>
      <c r="B59" s="29" t="s">
        <v>261</v>
      </c>
      <c r="C59" s="30"/>
      <c r="D59" s="30"/>
      <c r="E59" s="30"/>
      <c r="F59" s="30"/>
      <c r="G59" s="30" t="s">
        <v>219</v>
      </c>
      <c r="H59" s="31" t="s">
        <v>40</v>
      </c>
      <c r="I59" s="30" t="s">
        <v>259</v>
      </c>
      <c r="J59" s="30">
        <v>25501</v>
      </c>
      <c r="K59" s="30" t="s">
        <v>109</v>
      </c>
      <c r="L59" s="30"/>
      <c r="M59" s="32">
        <v>43766</v>
      </c>
      <c r="N59" s="32">
        <v>43766</v>
      </c>
      <c r="O59" s="32">
        <v>43513</v>
      </c>
      <c r="P59" s="30" t="s">
        <v>44</v>
      </c>
      <c r="Q59" s="33"/>
      <c r="R59" s="33"/>
      <c r="S59" s="30" t="s">
        <v>64</v>
      </c>
      <c r="T59" s="30" t="s">
        <v>231</v>
      </c>
      <c r="U59" s="33">
        <v>75000.14</v>
      </c>
      <c r="V59" s="30" t="s">
        <v>47</v>
      </c>
      <c r="W59" s="33" t="s">
        <v>48</v>
      </c>
      <c r="X59" s="33">
        <v>75000.14</v>
      </c>
      <c r="Y59" s="33">
        <v>87000.12</v>
      </c>
      <c r="Z59" s="34">
        <v>2190289</v>
      </c>
      <c r="AA59" s="34">
        <v>2013408</v>
      </c>
    </row>
    <row r="60" spans="1:27" ht="40.5" x14ac:dyDescent="0.25">
      <c r="A60" s="28" t="s">
        <v>262</v>
      </c>
      <c r="B60" s="29" t="s">
        <v>263</v>
      </c>
      <c r="C60" s="30"/>
      <c r="D60" s="30"/>
      <c r="E60" s="30"/>
      <c r="F60" s="30"/>
      <c r="G60" s="30" t="s">
        <v>264</v>
      </c>
      <c r="H60" s="31" t="s">
        <v>215</v>
      </c>
      <c r="I60" s="30" t="s">
        <v>265</v>
      </c>
      <c r="J60" s="30">
        <v>25501</v>
      </c>
      <c r="K60" s="30" t="s">
        <v>109</v>
      </c>
      <c r="L60" s="30"/>
      <c r="M60" s="32">
        <v>43766</v>
      </c>
      <c r="N60" s="32">
        <v>43766</v>
      </c>
      <c r="O60" s="32">
        <v>43871</v>
      </c>
      <c r="P60" s="30" t="s">
        <v>44</v>
      </c>
      <c r="Q60" s="33"/>
      <c r="R60" s="33"/>
      <c r="S60" s="30" t="s">
        <v>64</v>
      </c>
      <c r="T60" s="30" t="s">
        <v>266</v>
      </c>
      <c r="U60" s="33">
        <v>318572.79999999999</v>
      </c>
      <c r="V60" s="30" t="s">
        <v>47</v>
      </c>
      <c r="W60" s="33" t="s">
        <v>48</v>
      </c>
      <c r="X60" s="33">
        <v>318572.79999999999</v>
      </c>
      <c r="Y60" s="33">
        <v>369544.45</v>
      </c>
      <c r="Z60" s="34">
        <v>2190128</v>
      </c>
      <c r="AA60" s="34">
        <v>2013332</v>
      </c>
    </row>
  </sheetData>
  <mergeCells count="26">
    <mergeCell ref="X8:X9"/>
    <mergeCell ref="Y8:Y9"/>
    <mergeCell ref="Z8:Z9"/>
    <mergeCell ref="AA8:AA9"/>
    <mergeCell ref="Q8:R8"/>
    <mergeCell ref="S8:S9"/>
    <mergeCell ref="T8:T9"/>
    <mergeCell ref="U8:U9"/>
    <mergeCell ref="V8:V9"/>
    <mergeCell ref="W8:W9"/>
    <mergeCell ref="I8:I9"/>
    <mergeCell ref="J8:J9"/>
    <mergeCell ref="K8:K9"/>
    <mergeCell ref="L8:L9"/>
    <mergeCell ref="M8:O8"/>
    <mergeCell ref="P8:P9"/>
    <mergeCell ref="A1:Y1"/>
    <mergeCell ref="A2:Y2"/>
    <mergeCell ref="A3:Y3"/>
    <mergeCell ref="A4:Y4"/>
    <mergeCell ref="Z7:AA7"/>
    <mergeCell ref="A8:A9"/>
    <mergeCell ref="B8:B9"/>
    <mergeCell ref="C8:C9"/>
    <mergeCell ref="D8:G8"/>
    <mergeCell ref="H8:H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Monica</cp:lastModifiedBy>
  <dcterms:created xsi:type="dcterms:W3CDTF">2019-10-08T15:53:52Z</dcterms:created>
  <dcterms:modified xsi:type="dcterms:W3CDTF">2019-11-04T16:36:49Z</dcterms:modified>
</cp:coreProperties>
</file>