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2515" windowHeight="9525"/>
  </bookViews>
  <sheets>
    <sheet name="Contratos 2019" sheetId="1" r:id="rId1"/>
  </sheets>
  <definedNames>
    <definedName name="_xlnm._FilterDatabase" localSheetId="0" hidden="1">'Contratos 2019'!$A$56:$AA$101</definedName>
    <definedName name="_xlnm.Print_Area" localSheetId="0">'Contratos 2019'!$A$1:$Z$102</definedName>
    <definedName name="Print_Area" localSheetId="0">'Contratos 2019'!$A$1:$Z$19</definedName>
    <definedName name="_xlnm.Print_Titles" localSheetId="0">'Contratos 2019'!$1:$9</definedName>
  </definedNames>
  <calcPr calcId="144525"/>
</workbook>
</file>

<file path=xl/calcChain.xml><?xml version="1.0" encoding="utf-8"?>
<calcChain xmlns="http://schemas.openxmlformats.org/spreadsheetml/2006/main">
  <c r="Y77" i="1" l="1"/>
  <c r="Z77" i="1" s="1"/>
  <c r="O77" i="1"/>
  <c r="N77" i="1"/>
  <c r="Z76" i="1"/>
  <c r="X76" i="1"/>
  <c r="X77" i="1" s="1"/>
  <c r="W76" i="1"/>
  <c r="W77" i="1" s="1"/>
  <c r="N76" i="1"/>
  <c r="Y73" i="1"/>
  <c r="Z73" i="1" s="1"/>
  <c r="N73" i="1"/>
  <c r="Z59" i="1"/>
  <c r="N59" i="1"/>
  <c r="Y58" i="1"/>
  <c r="Z58" i="1" s="1"/>
  <c r="X58" i="1"/>
  <c r="X59" i="1" s="1"/>
  <c r="W58" i="1"/>
  <c r="W59" i="1" s="1"/>
  <c r="N58" i="1"/>
  <c r="Y54" i="1"/>
  <c r="X54" i="1"/>
  <c r="W54" i="1"/>
  <c r="W55" i="1" s="1"/>
  <c r="N54" i="1"/>
  <c r="V52" i="1"/>
  <c r="G50" i="1"/>
  <c r="G49" i="1"/>
  <c r="Z48" i="1"/>
  <c r="Z42" i="1"/>
  <c r="Z41" i="1"/>
  <c r="Z40" i="1"/>
  <c r="N40" i="1"/>
  <c r="Z39" i="1"/>
  <c r="N39" i="1"/>
  <c r="Y38" i="1"/>
  <c r="Z37" i="1"/>
  <c r="Y36" i="1"/>
  <c r="Z35" i="1"/>
  <c r="Y34" i="1"/>
  <c r="Z31" i="1"/>
  <c r="Z29" i="1"/>
  <c r="Z27" i="1"/>
  <c r="G27" i="1"/>
  <c r="Z25" i="1"/>
  <c r="Z24" i="1"/>
  <c r="Z23" i="1"/>
  <c r="Z22" i="1"/>
  <c r="Y21" i="1"/>
  <c r="Z21" i="1" s="1"/>
  <c r="Z19" i="1"/>
  <c r="X19" i="1"/>
  <c r="X18" i="1"/>
  <c r="X20" i="1" s="1"/>
  <c r="X22" i="1" s="1"/>
  <c r="V18" i="1"/>
  <c r="Y18" i="1" s="1"/>
  <c r="Z18" i="1" s="1"/>
  <c r="N18" i="1"/>
  <c r="Z17" i="1"/>
  <c r="Z16" i="1"/>
  <c r="Y15" i="1"/>
  <c r="Z15" i="1" s="1"/>
</calcChain>
</file>

<file path=xl/sharedStrings.xml><?xml version="1.0" encoding="utf-8"?>
<sst xmlns="http://schemas.openxmlformats.org/spreadsheetml/2006/main" count="1118" uniqueCount="490">
  <si>
    <t>CENTRO DE INVESTIGACIONES EN ÓPTICA, A.C.</t>
  </si>
  <si>
    <t>DIRECCIÓN ADMINISTRATIVA</t>
  </si>
  <si>
    <t>Departamento de Servicios Generales</t>
  </si>
  <si>
    <t>CONTRATOS DE ADQUISICIONES, ARRENDAMIENTOS, SERVICIOS Y OBRAS PÚBLICAS</t>
  </si>
  <si>
    <t>Responsable de la información: L.C.I. Alicia Gabriela Salas Garcia (Responsable de Adquisiciones)</t>
  </si>
  <si>
    <t>Expediente electrónico: 6C.6-001-19 CONTRATOS</t>
  </si>
  <si>
    <t>Número de contrato</t>
  </si>
  <si>
    <t>Número de pedido</t>
  </si>
  <si>
    <t>Número de procedimiento en compranet</t>
  </si>
  <si>
    <t>Proveedor o Contratista</t>
  </si>
  <si>
    <t>RFC</t>
  </si>
  <si>
    <t>Estratificación de la empresa</t>
  </si>
  <si>
    <t>Bienes Adquiridos o Servicios Contratados</t>
  </si>
  <si>
    <t>Partida presupuestal</t>
  </si>
  <si>
    <t>Recurso</t>
  </si>
  <si>
    <t>Fechas</t>
  </si>
  <si>
    <t>Tipo de contrato</t>
  </si>
  <si>
    <t>Montos</t>
  </si>
  <si>
    <t>Tipo de procedimiento</t>
  </si>
  <si>
    <t>Fundamento legal</t>
  </si>
  <si>
    <t>Importe sin I.V.A.</t>
  </si>
  <si>
    <t>Moneda</t>
  </si>
  <si>
    <t>Tipo de cambio de referencia</t>
  </si>
  <si>
    <t>Importe sin I.V.A. en pesos</t>
  </si>
  <si>
    <t>Importe con IVA en pesos</t>
  </si>
  <si>
    <t>Nombre(s)</t>
  </si>
  <si>
    <t>Primer apellido</t>
  </si>
  <si>
    <t>Segundo apellido</t>
  </si>
  <si>
    <t>Razón Social</t>
  </si>
  <si>
    <t>Formalización</t>
  </si>
  <si>
    <t xml:space="preserve">Inicio </t>
  </si>
  <si>
    <t>Término</t>
  </si>
  <si>
    <t xml:space="preserve">Mínimo </t>
  </si>
  <si>
    <t>Máximo</t>
  </si>
  <si>
    <t>46/19/2019</t>
  </si>
  <si>
    <t>SG191620</t>
  </si>
  <si>
    <t>CALDERON SANCHEZ Y ASOCIADOS, S.C.</t>
  </si>
  <si>
    <t>PEQUEÑA</t>
  </si>
  <si>
    <t>HONORARIOS POR AUDITORIA EXTERNA A ESTADOS FINANCINEROS.</t>
  </si>
  <si>
    <t>PROPIOS</t>
  </si>
  <si>
    <t>ABIERTO</t>
  </si>
  <si>
    <t>ADJUDICACIÓN DIRECTA</t>
  </si>
  <si>
    <t>ARTÍCULO 42</t>
  </si>
  <si>
    <t xml:space="preserve">M.N. </t>
  </si>
  <si>
    <t>N/A</t>
  </si>
  <si>
    <t>CIO-RH-2019-001</t>
  </si>
  <si>
    <t>IA-03890S999-E8-2019</t>
  </si>
  <si>
    <t>FINUTIL, S.A. DE C.V.</t>
  </si>
  <si>
    <t>VALES DE DESPENSA MENSUALES</t>
  </si>
  <si>
    <t>15401 y 15901</t>
  </si>
  <si>
    <t>FISCALES</t>
  </si>
  <si>
    <t>CERRADO</t>
  </si>
  <si>
    <t>I3</t>
  </si>
  <si>
    <t>M.N.</t>
  </si>
  <si>
    <t>CIO-RH-2019-002</t>
  </si>
  <si>
    <t>LA-03890S999-E10-2019</t>
  </si>
  <si>
    <t>INSIGNIA LIFE, S.A. DE C.V.</t>
  </si>
  <si>
    <t>SEGURO DE VIDA</t>
  </si>
  <si>
    <t>LPN</t>
  </si>
  <si>
    <t>ARTÍCULO. 28</t>
  </si>
  <si>
    <t>CIO-RH-2019-003</t>
  </si>
  <si>
    <t>IA-03890S999-E98-2019</t>
  </si>
  <si>
    <t xml:space="preserve">PRESTACIÓN DEL SERVICIO DE VALES DE DESPENSA DICIEMBRE 2019 </t>
  </si>
  <si>
    <t>CIO-SG-2019-001</t>
  </si>
  <si>
    <t>FOLIO-140076</t>
  </si>
  <si>
    <t>LA-03890S999-E7-2019</t>
  </si>
  <si>
    <t>RESIDUOS SOLIDOS MEXICANOS SA DE CV</t>
  </si>
  <si>
    <t>SERVICIO DE LIMPIEZA PARA LAS INSTALACIONES DEL CIO LEÓN Y AGUASCALIENTES</t>
  </si>
  <si>
    <t>CIO-SG-2019-002</t>
  </si>
  <si>
    <t>SG190015</t>
  </si>
  <si>
    <t>MECACIT, S.A. DE C.V.</t>
  </si>
  <si>
    <t xml:space="preserve">SERVICIO DE CALIBRACIÓN </t>
  </si>
  <si>
    <t>CIO-SG-2019-003</t>
  </si>
  <si>
    <t>TECNOVIGILANCIA S.A. DE C.V</t>
  </si>
  <si>
    <t>SERVICIO DE VIGILANCIA PARA LAS INSTALACIONES DEL CIO LEÓN Y AGUASCALIENTES</t>
  </si>
  <si>
    <t>CIO-SG-2019-004</t>
  </si>
  <si>
    <t>SG190233</t>
  </si>
  <si>
    <t>MAPFRE MÉXICO, S.A. DE C.V</t>
  </si>
  <si>
    <t>POLIZA MULTIPLE EMPRESARIAL</t>
  </si>
  <si>
    <t>USD</t>
  </si>
  <si>
    <t>CIO-SG-2019-005</t>
  </si>
  <si>
    <t>SG190076</t>
  </si>
  <si>
    <t>SANDOVAL</t>
  </si>
  <si>
    <t>JIMENEZ</t>
  </si>
  <si>
    <t>ESTRELLA</t>
  </si>
  <si>
    <t xml:space="preserve">SERVICIOS PROFESIONALES </t>
  </si>
  <si>
    <t>CIO-SG-2019-006</t>
  </si>
  <si>
    <t>LA-03890S999-E9-2019</t>
  </si>
  <si>
    <t>INTERTOUR UQUIME SA DE CV</t>
  </si>
  <si>
    <t>SERVICIO DE EXPEDICIÓN DE PASAJES ÁEROS NACIONALES E INTERNACIONALES</t>
  </si>
  <si>
    <t>37101, 37104 y 37106</t>
  </si>
  <si>
    <t>CIO-SG-2019-007</t>
  </si>
  <si>
    <t>VEST, AGENTE DE SEGUROS, SA DE CV</t>
  </si>
  <si>
    <t>ASESORÍA EN ASEGURAMIENTO INTEGRAL DEL CENTRO.</t>
  </si>
  <si>
    <t>CIO-SG-2019-008</t>
  </si>
  <si>
    <t>GRUPO NACIONAL PROVINCIAL, S.A.B</t>
  </si>
  <si>
    <t>SEGURO DE TRANSPORTE DE MERCANCIAS</t>
  </si>
  <si>
    <t>CIO-SG-2019-009</t>
  </si>
  <si>
    <t>SEGURO DE AUTOS</t>
  </si>
  <si>
    <t>CIO-SG-2019-010</t>
  </si>
  <si>
    <t>LA-03890G999-E03-2019</t>
  </si>
  <si>
    <t>PROLIMPIEZA, S.A. DE C.V.</t>
  </si>
  <si>
    <t>MATERIALES DE LIMPIEZA</t>
  </si>
  <si>
    <t>CIO-SG-2019-011</t>
  </si>
  <si>
    <t>DINAMICA DEL CENTRO, S.A. DE C.V.</t>
  </si>
  <si>
    <t>SUMINISTROS DE IMPRESIÓN</t>
  </si>
  <si>
    <t>CIO-SG-2019-012</t>
  </si>
  <si>
    <t>GASTELUM IX, S.A. DE C.V.</t>
  </si>
  <si>
    <t>MATERIAL DE OFICINA</t>
  </si>
  <si>
    <t>CIO-SG-2019-012A</t>
  </si>
  <si>
    <t>PREFS, S.A. DE C.V.</t>
  </si>
  <si>
    <t>ACCESORIOS DE EQUIPO DE COMPUTO</t>
  </si>
  <si>
    <t>80,00.00</t>
  </si>
  <si>
    <t>CIO-SG-2019-013</t>
  </si>
  <si>
    <t xml:space="preserve">ROJAS </t>
  </si>
  <si>
    <t>DEL HIERRO</t>
  </si>
  <si>
    <t>ALEJANDRO</t>
  </si>
  <si>
    <t>SERVICIOS PROFESIONALES PARA ÓRGANO INTERNO DE CONTROL</t>
  </si>
  <si>
    <t>CIO-SG-2019-014</t>
  </si>
  <si>
    <t>140082-140083</t>
  </si>
  <si>
    <t>ELEVADORES SCHINDLER, S.A. DE C.V.</t>
  </si>
  <si>
    <t>MANTENIMIENTO PREVENTIVO A ELEVADORES DEL EDIFICIO D Y G</t>
  </si>
  <si>
    <t>ARTÍCULO 41 FRACC VIII</t>
  </si>
  <si>
    <t>CIO-SG-2019-015</t>
  </si>
  <si>
    <t>ELEVADORES OTIS, S. DE R.L. DE C.V.</t>
  </si>
  <si>
    <t>MANTENIMIENTO PREVENTIVO A ELEVADOR DEL EDIFICIO H</t>
  </si>
  <si>
    <t>ARTÍCULO. 41 FRACC VIII</t>
  </si>
  <si>
    <t>CIO-SG-2019-016</t>
  </si>
  <si>
    <t>MAQUINAS REFACCIONES Y SERVICIO, S.A. DE C.V.</t>
  </si>
  <si>
    <t>SERVICIO DE COPIADO</t>
  </si>
  <si>
    <t>CIO-SG-2019-017</t>
  </si>
  <si>
    <t>RODRIGUEZ</t>
  </si>
  <si>
    <t>BALDERAS</t>
  </si>
  <si>
    <t>MARIO IVAN</t>
  </si>
  <si>
    <t>CIO-SG-2019-018</t>
  </si>
  <si>
    <t>FOOD SERVICE DE MEXICO SA DE CV</t>
  </si>
  <si>
    <t>SUMINISTROS DE CAFETERIA</t>
  </si>
  <si>
    <t>CIO-SG-2019-019</t>
  </si>
  <si>
    <t>JOHNSON CONTROLS BE OPERATIONS MEXICO S. DE R.L. DE C.V</t>
  </si>
  <si>
    <t>SERVICIO DE MANTENIMIENTO PREVENTIVO A CHILLER</t>
  </si>
  <si>
    <t>CIO-SG-2019-020</t>
  </si>
  <si>
    <t>140093-140094</t>
  </si>
  <si>
    <t>FEGSA INSTALACIONES, S.A. DE C.V.</t>
  </si>
  <si>
    <t>SERVICIO DE MANTENIMIENTO PREVENTIVO Y CORRECTIVO DE EQUIPOS DE AIRE ACONDICIONADO</t>
  </si>
  <si>
    <t>CIO-SG-2019-021</t>
  </si>
  <si>
    <t>SG190265</t>
  </si>
  <si>
    <t>METROLOGÍA MX Y SUMINISTROS INDUSTRIALES, S.A. DE C.V.</t>
  </si>
  <si>
    <t>SERVICIO DE MANTENIMIENTO PREVENTIVO.</t>
  </si>
  <si>
    <t>CIO-SG-2019-022</t>
  </si>
  <si>
    <t>SG190311</t>
  </si>
  <si>
    <t xml:space="preserve">ESTRATEGIAS EN TECNOLOGIA COORPORATIVA SA DE CV </t>
  </si>
  <si>
    <t>SERVICIO DE MANTENIMIENTO AL CONMUTADOR</t>
  </si>
  <si>
    <t>CIO-SG-2019-023</t>
  </si>
  <si>
    <t>SG190350</t>
  </si>
  <si>
    <t>COORDINADOS DE CARGA PAQUETEXPRESS, S DE RL DE CV</t>
  </si>
  <si>
    <t>GUIAS DE MENSAJERIA PARA SERVICIO PORTAL.</t>
  </si>
  <si>
    <t>CIO-SG-2019-024</t>
  </si>
  <si>
    <t>SG190264</t>
  </si>
  <si>
    <t>METROSMART, S.A DE C.V.</t>
  </si>
  <si>
    <t>CIO-SG-2019-025</t>
  </si>
  <si>
    <t>SG190635</t>
  </si>
  <si>
    <t xml:space="preserve">DISEÑO Y MANUFACTURA DIGITAL SA DE CV </t>
  </si>
  <si>
    <t xml:space="preserve">COMPRA DE SOFTWARE </t>
  </si>
  <si>
    <t>32701 y 33901</t>
  </si>
  <si>
    <t>ARTICULO 41 FRACCION XII</t>
  </si>
  <si>
    <t>CIO-SG-2019-026</t>
  </si>
  <si>
    <t>SG190277</t>
  </si>
  <si>
    <t xml:space="preserve">GC ESTUDIOS SA DE CV </t>
  </si>
  <si>
    <t xml:space="preserve">DESARROLLO DE VIDEO 360 PARA DISPOSITIVO </t>
  </si>
  <si>
    <t>CIO-SG-2019-027</t>
  </si>
  <si>
    <t>GLYMMER SA DE CV</t>
  </si>
  <si>
    <t>SERVICIO DE ALIMENTOS PARA EL PERSONAL</t>
  </si>
  <si>
    <t>CIO-SG-2019-028</t>
  </si>
  <si>
    <t>SG190326</t>
  </si>
  <si>
    <t>MISTULUM SA DE CV</t>
  </si>
  <si>
    <t>SERVICIO DE HOSPEDAJE PARA CONGRESO OSI</t>
  </si>
  <si>
    <t>CIO-SG-2019-029</t>
  </si>
  <si>
    <t>AUTO LLANTAS ANDRADE, SA DE CV</t>
  </si>
  <si>
    <t>SERVICIO DE MANTENIMIENTO A FLOTILLA VEHICULAR.</t>
  </si>
  <si>
    <t>41,986.18</t>
  </si>
  <si>
    <t>104,965.45</t>
  </si>
  <si>
    <t>CIO-SG-2019-030</t>
  </si>
  <si>
    <t>SG190487</t>
  </si>
  <si>
    <t>IPSUMX,  RL DE CV</t>
  </si>
  <si>
    <t>SUMINISTRO, CAMBIO E INSTALACIÓN DE BATEIRAS PARA UPS.</t>
  </si>
  <si>
    <t>61740.08</t>
  </si>
  <si>
    <t>CIO-SG-2019-031</t>
  </si>
  <si>
    <t>COMUNICACIONES, INFORMATICA Y DISEÑO, S.A. DE C.V.</t>
  </si>
  <si>
    <t>ARRENDAMIENTO DE EQUIPO Y BIENES INFORMATICOS</t>
  </si>
  <si>
    <t>ARTÍCULO 41, FRACC III</t>
  </si>
  <si>
    <t>CIO-SG-2019-032</t>
  </si>
  <si>
    <t>SG190500</t>
  </si>
  <si>
    <t>BANQUETES LE BUGARINI, S.A. DE C.V.</t>
  </si>
  <si>
    <t>SERVICIO DE ALIMENTOS PARA DOS DÍAS CON MOTIVO DEL XVI ENCUENTRO PARTICIPACIÓN DE LA MUJER EN LA CIENCIA.</t>
  </si>
  <si>
    <t>CIO-SG-2019-033</t>
  </si>
  <si>
    <t>INFRA,S.A. DE C.V.</t>
  </si>
  <si>
    <t>GRANDE</t>
  </si>
  <si>
    <t>SUMINISTRO DE GASES ESPECIALES PARA LABORARORIO</t>
  </si>
  <si>
    <t>ARTÍCULO 41, FRACC VII</t>
  </si>
  <si>
    <t>CIO-SG-2019-034</t>
  </si>
  <si>
    <t>SG190654</t>
  </si>
  <si>
    <t>COMERCIALIZADORA LA MARINA</t>
  </si>
  <si>
    <t>COMPRA DE MATERIALES PARA SOMETER A PROCESO PRODUCTIVO.</t>
  </si>
  <si>
    <t>CIO-SG-2019-035</t>
  </si>
  <si>
    <t>ISMAEL</t>
  </si>
  <si>
    <t>ESTRADA</t>
  </si>
  <si>
    <t>RIVERA</t>
  </si>
  <si>
    <t>MANTENIMIENTO PREVENTIVO A PLANTAS ELECTRICAS.</t>
  </si>
  <si>
    <t>ARTÍCULO 41, FRACC XIV</t>
  </si>
  <si>
    <t>CIO-SG-2019-036</t>
  </si>
  <si>
    <t>SG190685</t>
  </si>
  <si>
    <t>JORGE</t>
  </si>
  <si>
    <t>CUEVAS</t>
  </si>
  <si>
    <t>CRUZ</t>
  </si>
  <si>
    <t>MANTENIMIENTO PREVENTIVO A TRANSFORMADORES.</t>
  </si>
  <si>
    <t>CIO-SG-2019-037</t>
  </si>
  <si>
    <t>SG190672</t>
  </si>
  <si>
    <t>IPSUMX, S. DE R.L. DE C.V.</t>
  </si>
  <si>
    <t>MANTENIMIENTO PREVENTIVO A AIRES ACONDICIONADOS Y UPS</t>
  </si>
  <si>
    <t>35201 y 35701</t>
  </si>
  <si>
    <t>CANCELADO</t>
  </si>
  <si>
    <t>CIO-SG-2019-038</t>
  </si>
  <si>
    <t>SG190735</t>
  </si>
  <si>
    <t>ELMEX ILUMINACION QUERETARO, SA DE CV</t>
  </si>
  <si>
    <t>MEDIANA</t>
  </si>
  <si>
    <t>ADQUISICIÓN DE LAMPARAS LED MATERIAL DE STOCK.</t>
  </si>
  <si>
    <t>CIO-SG-2019-039</t>
  </si>
  <si>
    <t>SG191165</t>
  </si>
  <si>
    <t>GOLD ONE SUPPLIES, S. DE R.L. DE C.V.</t>
  </si>
  <si>
    <t xml:space="preserve">COMPRA DE MATERIALES PARA DESARROLLO DE EXPERIMENTOS DE DIVERSOS PROTOTIPOS ROBOTICO-MECÁNICOS. </t>
  </si>
  <si>
    <t>ARTÍCULO 41 FRACCION XVII</t>
  </si>
  <si>
    <t>CIO-SG-2019-040</t>
  </si>
  <si>
    <t>SG191191</t>
  </si>
  <si>
    <t xml:space="preserve">INTECS INSTRUMENTACION S.A. DE C.V. </t>
  </si>
  <si>
    <t xml:space="preserve">ADQUISICIÓN DE SOPORTES PARA EXPERIMENTOS OPTICOS </t>
  </si>
  <si>
    <t>CIO-SG-2019-041</t>
  </si>
  <si>
    <t>SG191246</t>
  </si>
  <si>
    <t>MARIA MAGDALENA</t>
  </si>
  <si>
    <t>ROMO</t>
  </si>
  <si>
    <t>CERVANTES</t>
  </si>
  <si>
    <t>SERVICIO INTEGRAL DE HOSPEDAJE Y SERVICIOS</t>
  </si>
  <si>
    <t>CIO-SG-2019-042</t>
  </si>
  <si>
    <t>SG191251</t>
  </si>
  <si>
    <t>ELECTROSERVICIOS MEDHER, S.A. DE C.V.</t>
  </si>
  <si>
    <t>EME170710K74</t>
  </si>
  <si>
    <t>MICRO</t>
  </si>
  <si>
    <t>SERVICIO DE MANTENIMIENTO DE LAS INSTALACIONES ELECTRICAS DEL CIO UNIDAD AGUASCALIENTES</t>
  </si>
  <si>
    <t>CIO-SG-2019-042-A</t>
  </si>
  <si>
    <t>SG191371</t>
  </si>
  <si>
    <t>JUAN CARLOS</t>
  </si>
  <si>
    <t>VILLAGRAN</t>
  </si>
  <si>
    <t>VICJ740530RT5</t>
  </si>
  <si>
    <t>SERVICIOS PROFESIONALES EN ASESORIA LEGAL</t>
  </si>
  <si>
    <t>CIO-SG-2019-043</t>
  </si>
  <si>
    <t>SG191448</t>
  </si>
  <si>
    <t xml:space="preserve">JUSTINO </t>
  </si>
  <si>
    <t xml:space="preserve">MUÑOZ </t>
  </si>
  <si>
    <t xml:space="preserve">MANRIQUEZ </t>
  </si>
  <si>
    <t>MUMJ720414T3A</t>
  </si>
  <si>
    <t xml:space="preserve">SERVICIO DE JARDINERIA </t>
  </si>
  <si>
    <t>CIO-SG-2019-044</t>
  </si>
  <si>
    <t>SG191287</t>
  </si>
  <si>
    <t xml:space="preserve">FRANCISCO JAVIER </t>
  </si>
  <si>
    <t xml:space="preserve">ARREDONDO </t>
  </si>
  <si>
    <t xml:space="preserve">REYES </t>
  </si>
  <si>
    <t>AERF891209P52</t>
  </si>
  <si>
    <t xml:space="preserve">SERVICIOS PROFESIONALES Y ESPECIALIZADOS DE IMPERMEABILIZACIÓN </t>
  </si>
  <si>
    <t>CIO-SG-2019-045</t>
  </si>
  <si>
    <t>SG191278</t>
  </si>
  <si>
    <t>CONSTRUCTORA ROCA DEL BAJÍO, S.A. DE C.V.</t>
  </si>
  <si>
    <t>CRB151030B32</t>
  </si>
  <si>
    <t>CIO-SG-2019-046</t>
  </si>
  <si>
    <t>SG191352</t>
  </si>
  <si>
    <t>GSU091222148</t>
  </si>
  <si>
    <t>ADQUISICIÓN DE MATERIALES, ACCESORIOS Y SUMINISTROS DE LABORATORIO.</t>
  </si>
  <si>
    <t>CIO-SG-2019-047</t>
  </si>
  <si>
    <t>SG191423</t>
  </si>
  <si>
    <t>CIO-SG-2019-048</t>
  </si>
  <si>
    <t>SG191330</t>
  </si>
  <si>
    <t xml:space="preserve">INTERCOVAMEX, S.A. DE C.V. </t>
  </si>
  <si>
    <t>INT9103157U9</t>
  </si>
  <si>
    <t xml:space="preserve">ADQUISICIÓN DE TARGETS PARA SPUTTERING </t>
  </si>
  <si>
    <t>ARTÍCULO 41 FRACCION I</t>
  </si>
  <si>
    <t>CIO-SG-2019-049</t>
  </si>
  <si>
    <t>SG191525</t>
  </si>
  <si>
    <t xml:space="preserve">LOZANO </t>
  </si>
  <si>
    <t>MOHENO</t>
  </si>
  <si>
    <t>IGNACIO</t>
  </si>
  <si>
    <t>LOMI581015QP7</t>
  </si>
  <si>
    <t>SERVICIO DE CAPACITACIÓN, IMPARTICIÓN DE TALLER DE LIDEREZGO Y PLANEACIÓN ESTRATEGICA</t>
  </si>
  <si>
    <t>CIO-SG-2019-050</t>
  </si>
  <si>
    <t>SG191541</t>
  </si>
  <si>
    <t>CAPACITACION PROFESIONAL DE INFORMATICA, S.A. DE C.V.</t>
  </si>
  <si>
    <t>CPI9206292RA</t>
  </si>
  <si>
    <t>CURSO DE CAPACITACIÓN "PROGRAMMING IN C#"</t>
  </si>
  <si>
    <t>FISCALES Y PROPIOS.</t>
  </si>
  <si>
    <t xml:space="preserve">ARTÍCULO 42  </t>
  </si>
  <si>
    <t>CIO-SG-2019-051</t>
  </si>
  <si>
    <t>SG191485</t>
  </si>
  <si>
    <t>ADQUISICIÓN DE PRODUCTOS QUÍMICOS QUE SE USARAN PARA EVAPORACION DE PELICULAS</t>
  </si>
  <si>
    <t>U.S.D.</t>
  </si>
  <si>
    <t>CIO-SG-2019-052</t>
  </si>
  <si>
    <t>SG191530</t>
  </si>
  <si>
    <t>MRO GLOBAL PROCUREMENT, S.A. DE C.V.</t>
  </si>
  <si>
    <t>MGP1305274Z9</t>
  </si>
  <si>
    <t xml:space="preserve">ADQUISICIÓN DE MATERIALES PARA PRÁCTICAS EN LABORATORIOS DE POSGRADOS </t>
  </si>
  <si>
    <t>CIO-SG-2019-053</t>
  </si>
  <si>
    <t>SG191427</t>
  </si>
  <si>
    <t xml:space="preserve">SEVILLA </t>
  </si>
  <si>
    <t>CANDELAS</t>
  </si>
  <si>
    <t>JOSE FRANCISCO</t>
  </si>
  <si>
    <t>SECF8105294R5</t>
  </si>
  <si>
    <t>ADQUISICIÓN DE MATERIAL ELECTRICO.</t>
  </si>
  <si>
    <t>CIO-SG-2019-054</t>
  </si>
  <si>
    <t>SG191500</t>
  </si>
  <si>
    <t>ADQUISICIÓN DE REFACCIONES PARA BOMBA CRIOGÉNICA</t>
  </si>
  <si>
    <t>CIO-SG-2019-055</t>
  </si>
  <si>
    <t>SG191514</t>
  </si>
  <si>
    <t xml:space="preserve">ADQUISICIÓN DE REFACCIONES PARA EVAPORADORAS </t>
  </si>
  <si>
    <t>CIO-SG-2019-056</t>
  </si>
  <si>
    <t>SG191538</t>
  </si>
  <si>
    <t>VERONICA</t>
  </si>
  <si>
    <t>BALLIN</t>
  </si>
  <si>
    <t>DE LUNA</t>
  </si>
  <si>
    <t>BALV740921711</t>
  </si>
  <si>
    <t>ADQUISICIÓN DE PERSIANAS PARA DIFERENTES ÁREAS DEL CIO.</t>
  </si>
  <si>
    <t>CIO-SG-2019-057</t>
  </si>
  <si>
    <t>SG191609</t>
  </si>
  <si>
    <t>ENTIDAD MEXICANA DE ACREDITACIÓN, A.C.</t>
  </si>
  <si>
    <t>EMA981014KD4</t>
  </si>
  <si>
    <t xml:space="preserve">SERVICIO DE AUDITORIA A LABORATORIO DE ÓPTICA </t>
  </si>
  <si>
    <t xml:space="preserve">CIO-SG-2019-058 </t>
  </si>
  <si>
    <t>SG191524</t>
  </si>
  <si>
    <t xml:space="preserve">ROHDE &amp; SCHWARDZ DE MEXICO S. DE R.L. DE CV </t>
  </si>
  <si>
    <t>R&amp;S020816EY8</t>
  </si>
  <si>
    <t xml:space="preserve">MEDIANA </t>
  </si>
  <si>
    <t xml:space="preserve">ADQUISICIÓN DE PUNTA DE CORRIENTE Y ALTO VOLTAJE </t>
  </si>
  <si>
    <t xml:space="preserve">PROPIOS </t>
  </si>
  <si>
    <t>ARTÍCULO 41 FRACCIÓN XVII</t>
  </si>
  <si>
    <t xml:space="preserve">USD </t>
  </si>
  <si>
    <t>CIO-SG-2019-058-A</t>
  </si>
  <si>
    <t>SG191606</t>
  </si>
  <si>
    <t>MARIANA</t>
  </si>
  <si>
    <t>ARAIZA</t>
  </si>
  <si>
    <t>GARCIA MENENDEZ</t>
  </si>
  <si>
    <t>AAGM821025NX5</t>
  </si>
  <si>
    <t>SERVICIO PROFESIONAL DE ASESORIA PARA EL MANTENIMIENTO DE LAS INSTALACIONES</t>
  </si>
  <si>
    <t>CIO-SG-2019-059</t>
  </si>
  <si>
    <t>SG191535</t>
  </si>
  <si>
    <t>JOSE LUIS</t>
  </si>
  <si>
    <t>GUZMAN</t>
  </si>
  <si>
    <t>OLIVA</t>
  </si>
  <si>
    <t>GUOL801108T71</t>
  </si>
  <si>
    <t>COLOCACION Y SUMINISTROS DE PIZARRONES EN DIFERENTES OFICINAS</t>
  </si>
  <si>
    <t>CIO-SG-2019-060</t>
  </si>
  <si>
    <t>SG191511</t>
  </si>
  <si>
    <t xml:space="preserve">DIAMANTEC SA DE CV </t>
  </si>
  <si>
    <t>DIA7501258E7</t>
  </si>
  <si>
    <t>CHICA</t>
  </si>
  <si>
    <t xml:space="preserve">ADQUISICIÓN DE HERRAMIENTAS PARA EL TALLER OPTICO </t>
  </si>
  <si>
    <t xml:space="preserve">FISCALES </t>
  </si>
  <si>
    <t>CIO-SG-2019-061</t>
  </si>
  <si>
    <t>SG191678</t>
  </si>
  <si>
    <t xml:space="preserve">MAURICIO </t>
  </si>
  <si>
    <t xml:space="preserve">BARQUERA </t>
  </si>
  <si>
    <t xml:space="preserve">DE ANDA </t>
  </si>
  <si>
    <t>BAAM750210Q25</t>
  </si>
  <si>
    <t>SERVICIO DE REPARACIÓN DE LA FACHADA</t>
  </si>
  <si>
    <t>CIO-SG-2019-062</t>
  </si>
  <si>
    <t>SG191746</t>
  </si>
  <si>
    <t xml:space="preserve">LA INDUSTRIAL MEXICANA, SA DE CV </t>
  </si>
  <si>
    <t>IME800330P89</t>
  </si>
  <si>
    <t>COMPRA DE VALVULAS ECONOMIZADORAS Y KIT ECONOMIZADOR.</t>
  </si>
  <si>
    <t>CIO-SG-2019-063</t>
  </si>
  <si>
    <t>SG191743</t>
  </si>
  <si>
    <t xml:space="preserve">ADQUISICION DE DIVERSAS COMPONENTES OPTICAS </t>
  </si>
  <si>
    <t>PROPIOS Y FONDO EN ADMINISTRACION</t>
  </si>
  <si>
    <t>CIO-SG-2019-064</t>
  </si>
  <si>
    <t>SG191752</t>
  </si>
  <si>
    <t>IIN060522UH5</t>
  </si>
  <si>
    <t xml:space="preserve">ADQUISICION DE FOTOSENSORES, DISIPADOR DE CALOR Y FUENTE DE PODER </t>
  </si>
  <si>
    <t>CIO-SG-2019-065</t>
  </si>
  <si>
    <t>SG191757</t>
  </si>
  <si>
    <t xml:space="preserve">BARMEX, S.A. DE C.V. </t>
  </si>
  <si>
    <t>BAR810309N12</t>
  </si>
  <si>
    <t>ADQUISICION DE MATERIAL DE LABORATORIO CARRITOS Y RIELES</t>
  </si>
  <si>
    <t>CIO-SG-2019-066</t>
  </si>
  <si>
    <t>SG191723</t>
  </si>
  <si>
    <t>ADQUISICIÓN DE MATERIALES PARA OPERACION DE E-BEAM</t>
  </si>
  <si>
    <t>CIO-SG-2019-067</t>
  </si>
  <si>
    <t>SG191726</t>
  </si>
  <si>
    <t xml:space="preserve">HAUS URBI GRUPO CONSTRUCTOR, S.A. DE C.V. </t>
  </si>
  <si>
    <t>SERVICIOS PROFESIONALES DE MANTENIMIENTO A CARPINTERIA DEL SALON</t>
  </si>
  <si>
    <t>CIO-SG-2019-068</t>
  </si>
  <si>
    <t>SG191730</t>
  </si>
  <si>
    <t>ALBERTO</t>
  </si>
  <si>
    <t>SANCHEZ</t>
  </si>
  <si>
    <t>VACA</t>
  </si>
  <si>
    <t>SAVA820709MU0</t>
  </si>
  <si>
    <t>SERVICIOS DE MANTENIMIENTO A INSTALACIONES DEL CIO UNIDAD AGUASCALIENTES</t>
  </si>
  <si>
    <t>CIO-SG-2019-069</t>
  </si>
  <si>
    <t>SG191773</t>
  </si>
  <si>
    <t>HUGO ENRIQUE</t>
  </si>
  <si>
    <t>MENDEZ</t>
  </si>
  <si>
    <t>GEV121123BI0</t>
  </si>
  <si>
    <t>ADQUISICIÓN DE COMPRESOR TIPO TORNILLO</t>
  </si>
  <si>
    <t>CIO-SG-2019-070</t>
  </si>
  <si>
    <t>SG191729</t>
  </si>
  <si>
    <t>DISEÑO E INSTALACIONES ESPECIALES, S.A. DE C.V.</t>
  </si>
  <si>
    <t>DIE010404FA1</t>
  </si>
  <si>
    <t>SERVICIOS PROFESIONALES PARA REUBICACION DEL LABORATORIO DE METROLOGIA</t>
  </si>
  <si>
    <t>CIO-SG-2019-071</t>
  </si>
  <si>
    <t>SG191728</t>
  </si>
  <si>
    <t>EDUARDO</t>
  </si>
  <si>
    <t>ALVAREZ</t>
  </si>
  <si>
    <t>MARTÍNEZ</t>
  </si>
  <si>
    <t>AAME770722GS7</t>
  </si>
  <si>
    <t>SERVICIOS PROFESIONALES DE MANTENIMIENTO A INSTALACIONES DEL CIO</t>
  </si>
  <si>
    <t>CIO-SG-2019-072</t>
  </si>
  <si>
    <t>SG191717</t>
  </si>
  <si>
    <t>MMS150420QHA</t>
  </si>
  <si>
    <t>SERVICIO DE DESINSTALACION DE SISTEMAS DE MEDICION, MOVIMIENTO E INTALACION DE EQUIPOS EN NUEVO LABORATORIO.</t>
  </si>
  <si>
    <t>CIO-SG-2019-073</t>
  </si>
  <si>
    <t>SG191742</t>
  </si>
  <si>
    <t xml:space="preserve">SERVICIOS PROFESIONALES PARA LA ADECUACIÓN DE LAS INSTALACIONES DEL CIO </t>
  </si>
  <si>
    <t>CIO-SG-2019-074</t>
  </si>
  <si>
    <t>SG191570</t>
  </si>
  <si>
    <t>MEC120509US4</t>
  </si>
  <si>
    <t xml:space="preserve">SERVICIO DE CALIBRACIÓN DE EQUIPOS </t>
  </si>
  <si>
    <t>CIO-SG-2019-076</t>
  </si>
  <si>
    <t>SG191760</t>
  </si>
  <si>
    <t>SERVICIOS DIVERGENTES EN TECNOLOGIA SA DE CV</t>
  </si>
  <si>
    <t>SDT151203G75</t>
  </si>
  <si>
    <t>ADQUISICION DE SERVIDOR LENOVO THINKSYSTEM</t>
  </si>
  <si>
    <t>CIO-SG-2019-077</t>
  </si>
  <si>
    <t>SG191776</t>
  </si>
  <si>
    <t>MULTIRACKS SA DE CV</t>
  </si>
  <si>
    <t>MUL981215B94</t>
  </si>
  <si>
    <t>ADQUISICIÓN DE SILLAS EJECUTIVAS</t>
  </si>
  <si>
    <t>CIO-SG-2019-078</t>
  </si>
  <si>
    <t>SG191763</t>
  </si>
  <si>
    <t>MARGARITA MARIA</t>
  </si>
  <si>
    <t>GARCIA</t>
  </si>
  <si>
    <t>CARPIO</t>
  </si>
  <si>
    <t>GACM521019MS0</t>
  </si>
  <si>
    <t xml:space="preserve">ADQUISICIÓN DE MINI SPLIT </t>
  </si>
  <si>
    <t>CIO-SG-2019-079</t>
  </si>
  <si>
    <t>SG191766</t>
  </si>
  <si>
    <t>MECH790528NQ3</t>
  </si>
  <si>
    <t>ADQUISICIÓN PRESURIZADOR DUPLEX DE VELOCIDAD</t>
  </si>
  <si>
    <t>CIO-SG-2019-080</t>
  </si>
  <si>
    <t>SG191716</t>
  </si>
  <si>
    <t>JORGE ARMANDO</t>
  </si>
  <si>
    <t>ARELLANO</t>
  </si>
  <si>
    <t>TELLEZ</t>
  </si>
  <si>
    <t>AETJ910426DK1</t>
  </si>
  <si>
    <t>COMPRA DE COMPUTADORAS PORTATILES Y CAMARA FOTOGRAFICA, PROYECTO DE VENTA, ENTREGABLE AL CLIENTE.</t>
  </si>
  <si>
    <t>CIO-SG-2019-081</t>
  </si>
  <si>
    <t>SG191780</t>
  </si>
  <si>
    <t>PRODUCTOS METALICOS STEELE, S.A. DE C.V.</t>
  </si>
  <si>
    <t>PMS811203QE6</t>
  </si>
  <si>
    <t>ADQUISICIÓN DE ARCHIVERO MÓLVIL PARA BIBLIOTECA</t>
  </si>
  <si>
    <t>CIO-SG-2019-082</t>
  </si>
  <si>
    <t>SG191781</t>
  </si>
  <si>
    <t>HAZAEL JOSÉ KARIM</t>
  </si>
  <si>
    <t>ZERMEÑO</t>
  </si>
  <si>
    <t>GALVAN</t>
  </si>
  <si>
    <t>ZEGH861101S98</t>
  </si>
  <si>
    <t xml:space="preserve">SERVICIO DE MANTENIMIENTO Y CONSERVACIÓN DE MAQUINARIA Y EQUIPO DEL CIO </t>
  </si>
  <si>
    <t>CIO-SG-2019-083</t>
  </si>
  <si>
    <t>SG191818</t>
  </si>
  <si>
    <t>MARIA DEL PILAR</t>
  </si>
  <si>
    <t xml:space="preserve">GARCIA </t>
  </si>
  <si>
    <t>CORREA</t>
  </si>
  <si>
    <t>ADQUISICION DE RODAMIENTOS, GUIAS LINEALES,TORNILLOS Y TUERCAS</t>
  </si>
  <si>
    <t>ARTÍCULO 41 Fracc. XII</t>
  </si>
  <si>
    <t>CIO-SG-2019-084</t>
  </si>
  <si>
    <t>SG191778</t>
  </si>
  <si>
    <t>OMAR</t>
  </si>
  <si>
    <t>GONZALEZ</t>
  </si>
  <si>
    <t>GOGO760610585</t>
  </si>
  <si>
    <t>SERVICIO DE IMPRESIÓN DE LONAS PARA DIFUSION DEL 40 ANIVERSARIO DEL CIO</t>
  </si>
  <si>
    <t>CIO-SG-2019-085</t>
  </si>
  <si>
    <t>SG191806</t>
  </si>
  <si>
    <t>DISTRIBUIDORA DE ACERO INOXIDABLE DEL BAJIO, S.A. DE C.V.</t>
  </si>
  <si>
    <t xml:space="preserve">ADQUISICIÓN DE MATERIAL PARA LA FABRICACIÓN DE MESAS DE ACERO INOXIDABLE </t>
  </si>
  <si>
    <t>CIO-SG-2019-086</t>
  </si>
  <si>
    <t>SG191842</t>
  </si>
  <si>
    <t>ADQUISICION DE MATERIAL COMPLEMENTARIO PARA LA INSTALACIÓN DE MINISPLIT</t>
  </si>
  <si>
    <t>Actualización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</si>
</sst>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5"/>
      <color theme="1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ndara"/>
      <family val="2"/>
    </font>
    <font>
      <b/>
      <sz val="11"/>
      <name val="Candara"/>
      <family val="2"/>
    </font>
    <font>
      <sz val="16"/>
      <name val="Candara"/>
      <family val="2"/>
    </font>
    <font>
      <b/>
      <sz val="16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justify" wrapText="1"/>
    </xf>
    <xf numFmtId="0" fontId="1" fillId="0" borderId="0" xfId="0" applyFont="1" applyFill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3" fontId="7" fillId="0" borderId="9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4" fontId="7" fillId="0" borderId="12" xfId="0" applyNumberFormat="1" applyFont="1" applyFill="1" applyBorder="1" applyAlignment="1">
      <alignment horizontal="center" vertical="center" wrapText="1"/>
    </xf>
    <xf numFmtId="43" fontId="7" fillId="0" borderId="12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43" fontId="7" fillId="0" borderId="13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14" fontId="7" fillId="0" borderId="0" xfId="0" applyNumberFormat="1" applyFont="1" applyFill="1"/>
    <xf numFmtId="14" fontId="7" fillId="0" borderId="0" xfId="2" applyNumberFormat="1" applyFont="1" applyFill="1"/>
    <xf numFmtId="43" fontId="7" fillId="0" borderId="0" xfId="1" applyFont="1" applyFill="1"/>
    <xf numFmtId="44" fontId="7" fillId="0" borderId="0" xfId="2" applyFont="1" applyFill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8" fillId="0" borderId="0" xfId="0" applyFont="1" applyFill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44" fontId="8" fillId="0" borderId="0" xfId="2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44" fontId="10" fillId="0" borderId="0" xfId="2" applyFont="1" applyFill="1"/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4" fontId="2" fillId="0" borderId="0" xfId="2" applyFont="1" applyFill="1"/>
    <xf numFmtId="44" fontId="4" fillId="2" borderId="1" xfId="2" applyFont="1" applyFill="1" applyBorder="1" applyAlignment="1">
      <alignment horizontal="center" vertical="center" wrapText="1"/>
    </xf>
    <xf numFmtId="44" fontId="4" fillId="2" borderId="2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justify" wrapText="1"/>
    </xf>
    <xf numFmtId="0" fontId="4" fillId="2" borderId="4" xfId="0" applyFont="1" applyFill="1" applyBorder="1" applyAlignment="1">
      <alignment horizontal="center" vertical="justify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justify" wrapText="1"/>
    </xf>
    <xf numFmtId="0" fontId="4" fillId="2" borderId="2" xfId="0" applyFont="1" applyFill="1" applyBorder="1" applyAlignment="1">
      <alignment horizontal="center" vertical="justify" wrapText="1"/>
    </xf>
    <xf numFmtId="0" fontId="1" fillId="0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3"/>
    <cellStyle name="Moneda" xfId="2" builtinId="4"/>
    <cellStyle name="Moneda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190"/>
  <sheetViews>
    <sheetView tabSelected="1" zoomScale="60" zoomScaleNormal="60" workbookViewId="0">
      <pane ySplit="10" topLeftCell="A62" activePane="bottomLeft" state="frozen"/>
      <selection pane="bottomLeft" activeCell="A7" sqref="A7"/>
    </sheetView>
  </sheetViews>
  <sheetFormatPr baseColWidth="10" defaultRowHeight="20.25" x14ac:dyDescent="0.3"/>
  <cols>
    <col min="1" max="1" width="26.7109375" style="3" customWidth="1"/>
    <col min="2" max="2" width="30.140625" style="3" bestFit="1" customWidth="1"/>
    <col min="3" max="3" width="34.5703125" style="3" customWidth="1"/>
    <col min="4" max="4" width="22.5703125" style="3" bestFit="1" customWidth="1"/>
    <col min="5" max="5" width="23.5703125" style="3" bestFit="1" customWidth="1"/>
    <col min="6" max="6" width="27.140625" style="3" bestFit="1" customWidth="1"/>
    <col min="7" max="7" width="62.140625" style="62" customWidth="1"/>
    <col min="8" max="8" width="19.5703125" style="62" hidden="1" customWidth="1"/>
    <col min="9" max="9" width="24" style="13" hidden="1" customWidth="1"/>
    <col min="10" max="10" width="64.7109375" style="63" customWidth="1"/>
    <col min="11" max="11" width="22.85546875" style="64" customWidth="1"/>
    <col min="12" max="12" width="20.140625" style="64" customWidth="1"/>
    <col min="13" max="13" width="21.140625" style="3" customWidth="1"/>
    <col min="14" max="15" width="19.42578125" style="3" customWidth="1"/>
    <col min="16" max="16" width="25.5703125" style="3" customWidth="1"/>
    <col min="17" max="17" width="21" style="3" customWidth="1"/>
    <col min="18" max="18" width="19.140625" style="3" customWidth="1"/>
    <col min="19" max="19" width="21.5703125" style="3" customWidth="1"/>
    <col min="20" max="20" width="27.28515625" style="3" customWidth="1"/>
    <col min="21" max="21" width="22" style="3" customWidth="1"/>
    <col min="22" max="22" width="25.140625" style="65" customWidth="1"/>
    <col min="23" max="23" width="14.7109375" style="2" customWidth="1"/>
    <col min="24" max="24" width="19.5703125" style="2" customWidth="1"/>
    <col min="25" max="25" width="25.140625" style="2" customWidth="1"/>
    <col min="26" max="26" width="23.28515625" style="2" customWidth="1"/>
    <col min="27" max="27" width="20.85546875" style="3" bestFit="1" customWidth="1"/>
    <col min="28" max="16384" width="11.42578125" style="3"/>
  </cols>
  <sheetData>
    <row r="1" spans="1:26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x14ac:dyDescent="0.3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x14ac:dyDescent="0.3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x14ac:dyDescent="0.3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 t="s">
        <v>4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3">
      <c r="C6" s="4"/>
      <c r="D6" s="4"/>
      <c r="E6" s="4"/>
      <c r="F6" s="4"/>
      <c r="G6" s="4"/>
      <c r="H6" s="4"/>
      <c r="I6" s="7"/>
      <c r="J6" s="4"/>
      <c r="K6" s="4"/>
      <c r="L6" s="4"/>
      <c r="M6" s="4"/>
      <c r="N6" s="5" t="s">
        <v>5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0.5" customHeight="1" x14ac:dyDescent="0.3">
      <c r="A7" s="8"/>
      <c r="B7" s="8"/>
      <c r="C7" s="9"/>
      <c r="D7" s="9"/>
      <c r="E7" s="9"/>
      <c r="F7" s="9"/>
      <c r="G7" s="1"/>
      <c r="H7" s="1"/>
      <c r="I7" s="7"/>
      <c r="J7" s="2"/>
      <c r="K7" s="3"/>
      <c r="L7" s="3"/>
      <c r="N7" s="3" t="s">
        <v>489</v>
      </c>
      <c r="V7" s="3"/>
      <c r="W7" s="3"/>
      <c r="X7" s="3"/>
      <c r="Y7" s="3"/>
      <c r="Z7" s="3"/>
    </row>
    <row r="8" spans="1:26" ht="36.75" customHeight="1" x14ac:dyDescent="0.3">
      <c r="A8" s="70" t="s">
        <v>6</v>
      </c>
      <c r="B8" s="70" t="s">
        <v>7</v>
      </c>
      <c r="C8" s="70" t="s">
        <v>8</v>
      </c>
      <c r="D8" s="70" t="s">
        <v>9</v>
      </c>
      <c r="E8" s="70"/>
      <c r="F8" s="70"/>
      <c r="G8" s="70"/>
      <c r="H8" s="71" t="s">
        <v>10</v>
      </c>
      <c r="I8" s="70" t="s">
        <v>11</v>
      </c>
      <c r="J8" s="70" t="s">
        <v>12</v>
      </c>
      <c r="K8" s="70" t="s">
        <v>13</v>
      </c>
      <c r="L8" s="70" t="s">
        <v>14</v>
      </c>
      <c r="M8" s="70" t="s">
        <v>15</v>
      </c>
      <c r="N8" s="70"/>
      <c r="O8" s="70"/>
      <c r="P8" s="10"/>
      <c r="Q8" s="75" t="s">
        <v>16</v>
      </c>
      <c r="R8" s="68" t="s">
        <v>17</v>
      </c>
      <c r="S8" s="69"/>
      <c r="T8" s="70" t="s">
        <v>18</v>
      </c>
      <c r="U8" s="70" t="s">
        <v>19</v>
      </c>
      <c r="V8" s="66" t="s">
        <v>20</v>
      </c>
      <c r="W8" s="72" t="s">
        <v>21</v>
      </c>
      <c r="X8" s="71" t="s">
        <v>22</v>
      </c>
      <c r="Y8" s="66" t="s">
        <v>23</v>
      </c>
      <c r="Z8" s="66" t="s">
        <v>24</v>
      </c>
    </row>
    <row r="9" spans="1:26" s="13" customFormat="1" ht="39.75" customHeight="1" thickBot="1" x14ac:dyDescent="0.35">
      <c r="A9" s="71"/>
      <c r="B9" s="71"/>
      <c r="C9" s="71"/>
      <c r="D9" s="11" t="s">
        <v>25</v>
      </c>
      <c r="E9" s="11" t="s">
        <v>26</v>
      </c>
      <c r="F9" s="11" t="s">
        <v>27</v>
      </c>
      <c r="G9" s="11" t="s">
        <v>28</v>
      </c>
      <c r="H9" s="78"/>
      <c r="I9" s="71"/>
      <c r="J9" s="71"/>
      <c r="K9" s="71"/>
      <c r="L9" s="71"/>
      <c r="M9" s="11" t="s">
        <v>29</v>
      </c>
      <c r="N9" s="11" t="s">
        <v>30</v>
      </c>
      <c r="O9" s="11" t="s">
        <v>31</v>
      </c>
      <c r="P9" s="11"/>
      <c r="Q9" s="76"/>
      <c r="R9" s="12" t="s">
        <v>32</v>
      </c>
      <c r="S9" s="12" t="s">
        <v>33</v>
      </c>
      <c r="T9" s="71"/>
      <c r="U9" s="71"/>
      <c r="V9" s="67"/>
      <c r="W9" s="73"/>
      <c r="X9" s="74"/>
      <c r="Y9" s="67"/>
      <c r="Z9" s="67"/>
    </row>
    <row r="10" spans="1:26" s="6" customFormat="1" ht="39.950000000000003" customHeight="1" thickBot="1" x14ac:dyDescent="0.25">
      <c r="A10" s="14" t="s">
        <v>34</v>
      </c>
      <c r="B10" s="15" t="s">
        <v>35</v>
      </c>
      <c r="C10" s="16"/>
      <c r="D10" s="16"/>
      <c r="E10" s="16"/>
      <c r="F10" s="16"/>
      <c r="G10" s="16" t="s">
        <v>36</v>
      </c>
      <c r="H10" s="16"/>
      <c r="I10" s="17" t="s">
        <v>37</v>
      </c>
      <c r="J10" s="16" t="s">
        <v>38</v>
      </c>
      <c r="K10" s="16">
        <v>33104</v>
      </c>
      <c r="L10" s="16" t="s">
        <v>39</v>
      </c>
      <c r="M10" s="18">
        <v>43755</v>
      </c>
      <c r="N10" s="18">
        <v>43755</v>
      </c>
      <c r="O10" s="18">
        <v>44121</v>
      </c>
      <c r="P10" s="19"/>
      <c r="Q10" s="16" t="s">
        <v>40</v>
      </c>
      <c r="R10" s="20"/>
      <c r="S10" s="20"/>
      <c r="T10" s="16" t="s">
        <v>41</v>
      </c>
      <c r="U10" s="16" t="s">
        <v>42</v>
      </c>
      <c r="V10" s="20">
        <v>218358</v>
      </c>
      <c r="W10" s="16" t="s">
        <v>43</v>
      </c>
      <c r="X10" s="20" t="s">
        <v>44</v>
      </c>
      <c r="Y10" s="20">
        <v>218358</v>
      </c>
      <c r="Z10" s="20">
        <v>253295.28</v>
      </c>
    </row>
    <row r="11" spans="1:26" s="6" customFormat="1" ht="39.950000000000003" customHeight="1" thickBot="1" x14ac:dyDescent="0.25">
      <c r="A11" s="14" t="s">
        <v>45</v>
      </c>
      <c r="B11" s="15"/>
      <c r="C11" s="16" t="s">
        <v>46</v>
      </c>
      <c r="D11" s="16"/>
      <c r="E11" s="16"/>
      <c r="F11" s="16"/>
      <c r="G11" s="16" t="s">
        <v>47</v>
      </c>
      <c r="H11" s="16"/>
      <c r="I11" s="17" t="s">
        <v>37</v>
      </c>
      <c r="J11" s="16" t="s">
        <v>48</v>
      </c>
      <c r="K11" s="16" t="s">
        <v>49</v>
      </c>
      <c r="L11" s="16" t="s">
        <v>50</v>
      </c>
      <c r="M11" s="18">
        <v>43508</v>
      </c>
      <c r="N11" s="18">
        <v>43524</v>
      </c>
      <c r="O11" s="18">
        <v>43830</v>
      </c>
      <c r="P11" s="18"/>
      <c r="Q11" s="16" t="s">
        <v>51</v>
      </c>
      <c r="R11" s="20"/>
      <c r="S11" s="20"/>
      <c r="T11" s="16" t="s">
        <v>52</v>
      </c>
      <c r="U11" s="16" t="s">
        <v>42</v>
      </c>
      <c r="V11" s="20">
        <v>2268278.87</v>
      </c>
      <c r="W11" s="16" t="s">
        <v>53</v>
      </c>
      <c r="X11" s="20" t="s">
        <v>44</v>
      </c>
      <c r="Y11" s="20">
        <v>2268278.87</v>
      </c>
      <c r="Z11" s="20">
        <v>2268278.87</v>
      </c>
    </row>
    <row r="12" spans="1:26" s="6" customFormat="1" ht="39.950000000000003" customHeight="1" thickBot="1" x14ac:dyDescent="0.25">
      <c r="A12" s="14" t="s">
        <v>54</v>
      </c>
      <c r="B12" s="15"/>
      <c r="C12" s="16" t="s">
        <v>55</v>
      </c>
      <c r="D12" s="16"/>
      <c r="E12" s="16"/>
      <c r="F12" s="16"/>
      <c r="G12" s="16" t="s">
        <v>56</v>
      </c>
      <c r="H12" s="16"/>
      <c r="I12" s="17" t="s">
        <v>37</v>
      </c>
      <c r="J12" s="16" t="s">
        <v>57</v>
      </c>
      <c r="K12" s="16">
        <v>15401</v>
      </c>
      <c r="L12" s="16" t="s">
        <v>50</v>
      </c>
      <c r="M12" s="18">
        <v>43524</v>
      </c>
      <c r="N12" s="18">
        <v>43524</v>
      </c>
      <c r="O12" s="18">
        <v>43831</v>
      </c>
      <c r="P12" s="18"/>
      <c r="Q12" s="16" t="s">
        <v>51</v>
      </c>
      <c r="R12" s="20"/>
      <c r="S12" s="20"/>
      <c r="T12" s="16" t="s">
        <v>58</v>
      </c>
      <c r="U12" s="16" t="s">
        <v>59</v>
      </c>
      <c r="V12" s="20">
        <v>268332.31</v>
      </c>
      <c r="W12" s="16" t="s">
        <v>53</v>
      </c>
      <c r="X12" s="20" t="s">
        <v>44</v>
      </c>
      <c r="Y12" s="20">
        <v>268332.31</v>
      </c>
      <c r="Z12" s="20">
        <v>268332.31</v>
      </c>
    </row>
    <row r="13" spans="1:26" s="6" customFormat="1" ht="39.950000000000003" customHeight="1" thickBot="1" x14ac:dyDescent="0.25">
      <c r="A13" s="14" t="s">
        <v>60</v>
      </c>
      <c r="B13" s="15"/>
      <c r="C13" s="16" t="s">
        <v>61</v>
      </c>
      <c r="D13" s="16"/>
      <c r="E13" s="16"/>
      <c r="F13" s="16"/>
      <c r="G13" s="16" t="s">
        <v>47</v>
      </c>
      <c r="H13" s="16"/>
      <c r="I13" s="17"/>
      <c r="J13" s="16" t="s">
        <v>62</v>
      </c>
      <c r="K13" s="16" t="s">
        <v>49</v>
      </c>
      <c r="L13" s="16" t="s">
        <v>50</v>
      </c>
      <c r="M13" s="18">
        <v>43805</v>
      </c>
      <c r="N13" s="18">
        <v>43805</v>
      </c>
      <c r="O13" s="18">
        <v>43839</v>
      </c>
      <c r="P13" s="18"/>
      <c r="Q13" s="16" t="s">
        <v>51</v>
      </c>
      <c r="R13" s="20"/>
      <c r="S13" s="20"/>
      <c r="T13" s="16" t="s">
        <v>41</v>
      </c>
      <c r="U13" s="16" t="s">
        <v>42</v>
      </c>
      <c r="V13" s="20">
        <v>489444</v>
      </c>
      <c r="W13" s="16" t="s">
        <v>53</v>
      </c>
      <c r="X13" s="20" t="s">
        <v>44</v>
      </c>
      <c r="Y13" s="20">
        <v>489444</v>
      </c>
      <c r="Z13" s="20">
        <v>489444</v>
      </c>
    </row>
    <row r="14" spans="1:26" s="6" customFormat="1" ht="39.950000000000003" customHeight="1" thickBot="1" x14ac:dyDescent="0.25">
      <c r="A14" s="14" t="s">
        <v>63</v>
      </c>
      <c r="B14" s="15" t="s">
        <v>64</v>
      </c>
      <c r="C14" s="16" t="s">
        <v>65</v>
      </c>
      <c r="D14" s="16"/>
      <c r="E14" s="16"/>
      <c r="F14" s="16"/>
      <c r="G14" s="16" t="s">
        <v>66</v>
      </c>
      <c r="H14" s="16"/>
      <c r="I14" s="17" t="s">
        <v>37</v>
      </c>
      <c r="J14" s="16" t="s">
        <v>67</v>
      </c>
      <c r="K14" s="16">
        <v>35801</v>
      </c>
      <c r="L14" s="16" t="s">
        <v>50</v>
      </c>
      <c r="M14" s="18">
        <v>43507</v>
      </c>
      <c r="N14" s="18">
        <v>43507</v>
      </c>
      <c r="O14" s="18">
        <v>43830</v>
      </c>
      <c r="P14" s="18"/>
      <c r="Q14" s="16" t="s">
        <v>51</v>
      </c>
      <c r="R14" s="20"/>
      <c r="S14" s="20"/>
      <c r="T14" s="16" t="s">
        <v>58</v>
      </c>
      <c r="U14" s="16" t="s">
        <v>59</v>
      </c>
      <c r="V14" s="20">
        <v>1219785.75</v>
      </c>
      <c r="W14" s="16" t="s">
        <v>53</v>
      </c>
      <c r="X14" s="20" t="s">
        <v>44</v>
      </c>
      <c r="Y14" s="20">
        <v>1219785.75</v>
      </c>
      <c r="Z14" s="20">
        <v>1414951.47</v>
      </c>
    </row>
    <row r="15" spans="1:26" s="6" customFormat="1" ht="39.950000000000003" customHeight="1" thickBot="1" x14ac:dyDescent="0.25">
      <c r="A15" s="14" t="s">
        <v>68</v>
      </c>
      <c r="B15" s="15" t="s">
        <v>69</v>
      </c>
      <c r="C15" s="16"/>
      <c r="D15" s="16"/>
      <c r="E15" s="16"/>
      <c r="F15" s="16"/>
      <c r="G15" s="16" t="s">
        <v>70</v>
      </c>
      <c r="H15" s="16"/>
      <c r="I15" s="17" t="s">
        <v>37</v>
      </c>
      <c r="J15" s="16" t="s">
        <v>71</v>
      </c>
      <c r="K15" s="16">
        <v>33901</v>
      </c>
      <c r="L15" s="16" t="s">
        <v>50</v>
      </c>
      <c r="M15" s="18">
        <v>43504</v>
      </c>
      <c r="N15" s="18">
        <v>43504</v>
      </c>
      <c r="O15" s="18">
        <v>43519</v>
      </c>
      <c r="P15" s="18"/>
      <c r="Q15" s="16" t="s">
        <v>51</v>
      </c>
      <c r="R15" s="20"/>
      <c r="S15" s="20"/>
      <c r="T15" s="16" t="s">
        <v>41</v>
      </c>
      <c r="U15" s="16" t="s">
        <v>42</v>
      </c>
      <c r="V15" s="20">
        <v>137500</v>
      </c>
      <c r="W15" s="16" t="s">
        <v>53</v>
      </c>
      <c r="X15" s="20" t="s">
        <v>44</v>
      </c>
      <c r="Y15" s="20">
        <f>V15</f>
        <v>137500</v>
      </c>
      <c r="Z15" s="20">
        <f>Y15*1.16</f>
        <v>159500</v>
      </c>
    </row>
    <row r="16" spans="1:26" s="6" customFormat="1" ht="39.950000000000003" customHeight="1" thickBot="1" x14ac:dyDescent="0.25">
      <c r="A16" s="14" t="s">
        <v>72</v>
      </c>
      <c r="B16" s="15">
        <v>140085</v>
      </c>
      <c r="C16" s="16" t="s">
        <v>65</v>
      </c>
      <c r="D16" s="16"/>
      <c r="E16" s="16"/>
      <c r="F16" s="16"/>
      <c r="G16" s="16" t="s">
        <v>73</v>
      </c>
      <c r="H16" s="16"/>
      <c r="I16" s="17" t="s">
        <v>37</v>
      </c>
      <c r="J16" s="16" t="s">
        <v>74</v>
      </c>
      <c r="K16" s="16">
        <v>33801</v>
      </c>
      <c r="L16" s="16" t="s">
        <v>50</v>
      </c>
      <c r="M16" s="18">
        <v>43511</v>
      </c>
      <c r="N16" s="18">
        <v>43525</v>
      </c>
      <c r="O16" s="18">
        <v>43830</v>
      </c>
      <c r="P16" s="18"/>
      <c r="Q16" s="16" t="s">
        <v>51</v>
      </c>
      <c r="R16" s="20"/>
      <c r="S16" s="20"/>
      <c r="T16" s="16" t="s">
        <v>58</v>
      </c>
      <c r="U16" s="16" t="s">
        <v>59</v>
      </c>
      <c r="V16" s="20">
        <v>827301.6</v>
      </c>
      <c r="W16" s="16" t="s">
        <v>53</v>
      </c>
      <c r="X16" s="20" t="s">
        <v>44</v>
      </c>
      <c r="Y16" s="20">
        <v>827301.6</v>
      </c>
      <c r="Z16" s="20">
        <f>Y16*1.16</f>
        <v>959669.85599999991</v>
      </c>
    </row>
    <row r="17" spans="1:26" s="6" customFormat="1" ht="39.950000000000003" customHeight="1" thickBot="1" x14ac:dyDescent="0.25">
      <c r="A17" s="14" t="s">
        <v>75</v>
      </c>
      <c r="B17" s="15" t="s">
        <v>76</v>
      </c>
      <c r="C17" s="16" t="s">
        <v>55</v>
      </c>
      <c r="D17" s="16"/>
      <c r="E17" s="16"/>
      <c r="F17" s="16"/>
      <c r="G17" s="16" t="s">
        <v>77</v>
      </c>
      <c r="H17" s="16"/>
      <c r="I17" s="17" t="s">
        <v>37</v>
      </c>
      <c r="J17" s="16" t="s">
        <v>78</v>
      </c>
      <c r="K17" s="16">
        <v>34501</v>
      </c>
      <c r="L17" s="16" t="s">
        <v>50</v>
      </c>
      <c r="M17" s="18">
        <v>43524</v>
      </c>
      <c r="N17" s="18">
        <v>43525</v>
      </c>
      <c r="O17" s="18">
        <v>43831</v>
      </c>
      <c r="P17" s="18"/>
      <c r="Q17" s="16" t="s">
        <v>51</v>
      </c>
      <c r="R17" s="20"/>
      <c r="S17" s="20"/>
      <c r="T17" s="16" t="s">
        <v>58</v>
      </c>
      <c r="U17" s="16" t="s">
        <v>59</v>
      </c>
      <c r="V17" s="20">
        <v>18506</v>
      </c>
      <c r="W17" s="16" t="s">
        <v>79</v>
      </c>
      <c r="X17" s="20" t="s">
        <v>44</v>
      </c>
      <c r="Y17" s="20">
        <v>361288.09</v>
      </c>
      <c r="Z17" s="20">
        <f>Y17*1.16</f>
        <v>419094.18440000003</v>
      </c>
    </row>
    <row r="18" spans="1:26" s="6" customFormat="1" ht="39.950000000000003" customHeight="1" thickBot="1" x14ac:dyDescent="0.25">
      <c r="A18" s="14" t="s">
        <v>80</v>
      </c>
      <c r="B18" s="15" t="s">
        <v>81</v>
      </c>
      <c r="C18" s="16"/>
      <c r="D18" s="16" t="s">
        <v>82</v>
      </c>
      <c r="E18" s="16" t="s">
        <v>83</v>
      </c>
      <c r="F18" s="16" t="s">
        <v>84</v>
      </c>
      <c r="G18" s="16"/>
      <c r="H18" s="16"/>
      <c r="I18" s="17" t="s">
        <v>37</v>
      </c>
      <c r="J18" s="16" t="s">
        <v>85</v>
      </c>
      <c r="K18" s="16">
        <v>33901</v>
      </c>
      <c r="L18" s="16" t="s">
        <v>50</v>
      </c>
      <c r="M18" s="18">
        <v>43507</v>
      </c>
      <c r="N18" s="18">
        <f>M18</f>
        <v>43507</v>
      </c>
      <c r="O18" s="18">
        <v>43830</v>
      </c>
      <c r="P18" s="18"/>
      <c r="Q18" s="16" t="s">
        <v>51</v>
      </c>
      <c r="R18" s="20"/>
      <c r="S18" s="20"/>
      <c r="T18" s="16" t="s">
        <v>41</v>
      </c>
      <c r="U18" s="16" t="s">
        <v>42</v>
      </c>
      <c r="V18" s="20">
        <f>33000</f>
        <v>33000</v>
      </c>
      <c r="W18" s="16" t="s">
        <v>53</v>
      </c>
      <c r="X18" s="20" t="str">
        <f>X16</f>
        <v>N/A</v>
      </c>
      <c r="Y18" s="20">
        <f>V18</f>
        <v>33000</v>
      </c>
      <c r="Z18" s="20">
        <f>Y18*1.16</f>
        <v>38280</v>
      </c>
    </row>
    <row r="19" spans="1:26" s="6" customFormat="1" ht="39.950000000000003" customHeight="1" thickBot="1" x14ac:dyDescent="0.25">
      <c r="A19" s="14" t="s">
        <v>86</v>
      </c>
      <c r="B19" s="15"/>
      <c r="C19" s="16" t="s">
        <v>87</v>
      </c>
      <c r="D19" s="16"/>
      <c r="E19" s="16"/>
      <c r="F19" s="16"/>
      <c r="G19" s="16" t="s">
        <v>88</v>
      </c>
      <c r="H19" s="16"/>
      <c r="I19" s="17" t="s">
        <v>37</v>
      </c>
      <c r="J19" s="16" t="s">
        <v>89</v>
      </c>
      <c r="K19" s="16" t="s">
        <v>90</v>
      </c>
      <c r="L19" s="16" t="s">
        <v>50</v>
      </c>
      <c r="M19" s="18">
        <v>43524</v>
      </c>
      <c r="N19" s="18">
        <v>43525</v>
      </c>
      <c r="O19" s="18">
        <v>43830</v>
      </c>
      <c r="P19" s="18"/>
      <c r="Q19" s="16" t="s">
        <v>40</v>
      </c>
      <c r="R19" s="20">
        <v>440000</v>
      </c>
      <c r="S19" s="20">
        <v>1100000</v>
      </c>
      <c r="T19" s="16" t="s">
        <v>58</v>
      </c>
      <c r="U19" s="16" t="s">
        <v>59</v>
      </c>
      <c r="V19" s="20">
        <v>948275.86</v>
      </c>
      <c r="W19" s="16" t="s">
        <v>53</v>
      </c>
      <c r="X19" s="20" t="str">
        <f>X17</f>
        <v>N/A</v>
      </c>
      <c r="Y19" s="20">
        <v>948275.86</v>
      </c>
      <c r="Z19" s="20">
        <f>Y19*1.16</f>
        <v>1099999.9975999999</v>
      </c>
    </row>
    <row r="20" spans="1:26" s="6" customFormat="1" ht="39.950000000000003" customHeight="1" thickBot="1" x14ac:dyDescent="0.25">
      <c r="A20" s="14" t="s">
        <v>91</v>
      </c>
      <c r="B20" s="15">
        <v>140078</v>
      </c>
      <c r="C20" s="16"/>
      <c r="D20" s="16"/>
      <c r="E20" s="16"/>
      <c r="F20" s="16"/>
      <c r="G20" s="16" t="s">
        <v>92</v>
      </c>
      <c r="H20" s="16"/>
      <c r="I20" s="17" t="s">
        <v>37</v>
      </c>
      <c r="J20" s="16" t="s">
        <v>93</v>
      </c>
      <c r="K20" s="16">
        <v>33901</v>
      </c>
      <c r="L20" s="16" t="s">
        <v>50</v>
      </c>
      <c r="M20" s="18">
        <v>43524</v>
      </c>
      <c r="N20" s="18">
        <v>43525</v>
      </c>
      <c r="O20" s="18">
        <v>43830</v>
      </c>
      <c r="P20" s="18"/>
      <c r="Q20" s="16" t="s">
        <v>51</v>
      </c>
      <c r="R20" s="20"/>
      <c r="S20" s="20"/>
      <c r="T20" s="16" t="s">
        <v>41</v>
      </c>
      <c r="U20" s="16" t="s">
        <v>42</v>
      </c>
      <c r="V20" s="20">
        <v>65000</v>
      </c>
      <c r="W20" s="16" t="s">
        <v>53</v>
      </c>
      <c r="X20" s="20" t="str">
        <f>X18</f>
        <v>N/A</v>
      </c>
      <c r="Y20" s="20">
        <v>65000</v>
      </c>
      <c r="Z20" s="20">
        <v>75400</v>
      </c>
    </row>
    <row r="21" spans="1:26" s="6" customFormat="1" ht="39.950000000000003" customHeight="1" thickBot="1" x14ac:dyDescent="0.25">
      <c r="A21" s="14" t="s">
        <v>94</v>
      </c>
      <c r="B21" s="15"/>
      <c r="C21" s="16" t="s">
        <v>55</v>
      </c>
      <c r="D21" s="16"/>
      <c r="E21" s="16"/>
      <c r="F21" s="16"/>
      <c r="G21" s="16" t="s">
        <v>95</v>
      </c>
      <c r="H21" s="16"/>
      <c r="I21" s="17" t="s">
        <v>37</v>
      </c>
      <c r="J21" s="16" t="s">
        <v>96</v>
      </c>
      <c r="K21" s="16">
        <v>34501</v>
      </c>
      <c r="L21" s="16" t="s">
        <v>50</v>
      </c>
      <c r="M21" s="18">
        <v>43524</v>
      </c>
      <c r="N21" s="18">
        <v>43525</v>
      </c>
      <c r="O21" s="18">
        <v>43831</v>
      </c>
      <c r="P21" s="18"/>
      <c r="Q21" s="16" t="s">
        <v>51</v>
      </c>
      <c r="R21" s="20"/>
      <c r="S21" s="20"/>
      <c r="T21" s="16" t="s">
        <v>58</v>
      </c>
      <c r="U21" s="16" t="s">
        <v>59</v>
      </c>
      <c r="V21" s="20">
        <v>35</v>
      </c>
      <c r="W21" s="16" t="s">
        <v>79</v>
      </c>
      <c r="X21" s="20">
        <v>19.5</v>
      </c>
      <c r="Y21" s="20">
        <f>V21*X21</f>
        <v>682.5</v>
      </c>
      <c r="Z21" s="20">
        <f t="shared" ref="Z21:Z27" si="0">Y21*1.16</f>
        <v>791.69999999999993</v>
      </c>
    </row>
    <row r="22" spans="1:26" s="6" customFormat="1" ht="39.950000000000003" customHeight="1" thickBot="1" x14ac:dyDescent="0.25">
      <c r="A22" s="14" t="s">
        <v>97</v>
      </c>
      <c r="B22" s="15"/>
      <c r="C22" s="16" t="s">
        <v>55</v>
      </c>
      <c r="D22" s="16"/>
      <c r="E22" s="16"/>
      <c r="F22" s="16"/>
      <c r="G22" s="16" t="s">
        <v>95</v>
      </c>
      <c r="H22" s="16"/>
      <c r="I22" s="17" t="s">
        <v>37</v>
      </c>
      <c r="J22" s="16" t="s">
        <v>98</v>
      </c>
      <c r="K22" s="16">
        <v>34501</v>
      </c>
      <c r="L22" s="16" t="s">
        <v>50</v>
      </c>
      <c r="M22" s="18">
        <v>43524</v>
      </c>
      <c r="N22" s="18">
        <v>43525</v>
      </c>
      <c r="O22" s="18">
        <v>43831</v>
      </c>
      <c r="P22" s="18"/>
      <c r="Q22" s="16" t="s">
        <v>51</v>
      </c>
      <c r="R22" s="20"/>
      <c r="S22" s="20"/>
      <c r="T22" s="16" t="s">
        <v>58</v>
      </c>
      <c r="U22" s="16" t="s">
        <v>59</v>
      </c>
      <c r="V22" s="20">
        <v>37845.32</v>
      </c>
      <c r="W22" s="16" t="s">
        <v>53</v>
      </c>
      <c r="X22" s="20" t="str">
        <f>X20</f>
        <v>N/A</v>
      </c>
      <c r="Y22" s="20">
        <v>37845.32</v>
      </c>
      <c r="Z22" s="20">
        <f t="shared" si="0"/>
        <v>43900.571199999998</v>
      </c>
    </row>
    <row r="23" spans="1:26" s="6" customFormat="1" ht="39.950000000000003" customHeight="1" thickBot="1" x14ac:dyDescent="0.25">
      <c r="A23" s="14" t="s">
        <v>99</v>
      </c>
      <c r="B23" s="15"/>
      <c r="C23" s="16" t="s">
        <v>100</v>
      </c>
      <c r="D23" s="16"/>
      <c r="E23" s="16"/>
      <c r="F23" s="16"/>
      <c r="G23" s="16" t="s">
        <v>101</v>
      </c>
      <c r="H23" s="16"/>
      <c r="I23" s="17" t="s">
        <v>37</v>
      </c>
      <c r="J23" s="16" t="s">
        <v>102</v>
      </c>
      <c r="K23" s="16">
        <v>21601</v>
      </c>
      <c r="L23" s="16" t="s">
        <v>50</v>
      </c>
      <c r="M23" s="18">
        <v>43524</v>
      </c>
      <c r="N23" s="18">
        <v>43525</v>
      </c>
      <c r="O23" s="18">
        <v>43830</v>
      </c>
      <c r="P23" s="18"/>
      <c r="Q23" s="16" t="s">
        <v>40</v>
      </c>
      <c r="R23" s="20">
        <v>64767.040000000001</v>
      </c>
      <c r="S23" s="20">
        <v>161917.61400000003</v>
      </c>
      <c r="T23" s="16" t="s">
        <v>58</v>
      </c>
      <c r="U23" s="16" t="s">
        <v>59</v>
      </c>
      <c r="V23" s="20">
        <v>139584.15</v>
      </c>
      <c r="W23" s="16" t="s">
        <v>53</v>
      </c>
      <c r="X23" s="20" t="s">
        <v>44</v>
      </c>
      <c r="Y23" s="20">
        <v>139584.15</v>
      </c>
      <c r="Z23" s="20">
        <f t="shared" si="0"/>
        <v>161917.61399999997</v>
      </c>
    </row>
    <row r="24" spans="1:26" s="6" customFormat="1" ht="39.950000000000003" customHeight="1" thickBot="1" x14ac:dyDescent="0.25">
      <c r="A24" s="14" t="s">
        <v>103</v>
      </c>
      <c r="B24" s="15"/>
      <c r="C24" s="16" t="s">
        <v>100</v>
      </c>
      <c r="D24" s="16"/>
      <c r="E24" s="16"/>
      <c r="F24" s="16"/>
      <c r="G24" s="16" t="s">
        <v>104</v>
      </c>
      <c r="H24" s="16"/>
      <c r="I24" s="17" t="s">
        <v>37</v>
      </c>
      <c r="J24" s="16" t="s">
        <v>105</v>
      </c>
      <c r="K24" s="16">
        <v>21201</v>
      </c>
      <c r="L24" s="16" t="s">
        <v>50</v>
      </c>
      <c r="M24" s="18">
        <v>43524</v>
      </c>
      <c r="N24" s="18">
        <v>43525</v>
      </c>
      <c r="O24" s="18">
        <v>43830</v>
      </c>
      <c r="P24" s="18"/>
      <c r="Q24" s="16" t="s">
        <v>40</v>
      </c>
      <c r="R24" s="20">
        <v>226512.27</v>
      </c>
      <c r="S24" s="20">
        <v>566280.68000000005</v>
      </c>
      <c r="T24" s="16" t="s">
        <v>58</v>
      </c>
      <c r="U24" s="16" t="s">
        <v>59</v>
      </c>
      <c r="V24" s="20">
        <v>488172.41</v>
      </c>
      <c r="W24" s="16" t="s">
        <v>53</v>
      </c>
      <c r="X24" s="20" t="s">
        <v>44</v>
      </c>
      <c r="Y24" s="20">
        <v>488172.41</v>
      </c>
      <c r="Z24" s="20">
        <f t="shared" si="0"/>
        <v>566279.99559999991</v>
      </c>
    </row>
    <row r="25" spans="1:26" s="6" customFormat="1" ht="39.950000000000003" customHeight="1" thickBot="1" x14ac:dyDescent="0.25">
      <c r="A25" s="14" t="s">
        <v>106</v>
      </c>
      <c r="B25" s="15"/>
      <c r="C25" s="16" t="s">
        <v>100</v>
      </c>
      <c r="D25" s="16"/>
      <c r="E25" s="16"/>
      <c r="F25" s="16"/>
      <c r="G25" s="16" t="s">
        <v>107</v>
      </c>
      <c r="H25" s="16"/>
      <c r="I25" s="17" t="s">
        <v>37</v>
      </c>
      <c r="J25" s="16" t="s">
        <v>108</v>
      </c>
      <c r="K25" s="16">
        <v>21101</v>
      </c>
      <c r="L25" s="16" t="s">
        <v>50</v>
      </c>
      <c r="M25" s="18">
        <v>43524</v>
      </c>
      <c r="N25" s="18">
        <v>43525</v>
      </c>
      <c r="O25" s="18">
        <v>43830</v>
      </c>
      <c r="P25" s="18"/>
      <c r="Q25" s="16" t="s">
        <v>40</v>
      </c>
      <c r="R25" s="20">
        <v>116853.79</v>
      </c>
      <c r="S25" s="20">
        <v>292134.48</v>
      </c>
      <c r="T25" s="16" t="s">
        <v>58</v>
      </c>
      <c r="U25" s="16" t="s">
        <v>59</v>
      </c>
      <c r="V25" s="20">
        <v>251840.06</v>
      </c>
      <c r="W25" s="16" t="s">
        <v>53</v>
      </c>
      <c r="X25" s="20" t="s">
        <v>44</v>
      </c>
      <c r="Y25" s="20">
        <v>251840.06</v>
      </c>
      <c r="Z25" s="20">
        <f t="shared" si="0"/>
        <v>292134.46959999995</v>
      </c>
    </row>
    <row r="26" spans="1:26" s="6" customFormat="1" ht="39.950000000000003" customHeight="1" thickBot="1" x14ac:dyDescent="0.25">
      <c r="A26" s="14" t="s">
        <v>109</v>
      </c>
      <c r="B26" s="15"/>
      <c r="C26" s="16" t="s">
        <v>100</v>
      </c>
      <c r="D26" s="16"/>
      <c r="E26" s="16"/>
      <c r="F26" s="16"/>
      <c r="G26" s="16" t="s">
        <v>110</v>
      </c>
      <c r="H26" s="16"/>
      <c r="I26" s="17"/>
      <c r="J26" s="16" t="s">
        <v>111</v>
      </c>
      <c r="K26" s="16">
        <v>24401</v>
      </c>
      <c r="L26" s="16" t="s">
        <v>50</v>
      </c>
      <c r="M26" s="18">
        <v>43524</v>
      </c>
      <c r="N26" s="18">
        <v>43525</v>
      </c>
      <c r="O26" s="18">
        <v>43830</v>
      </c>
      <c r="P26" s="18"/>
      <c r="Q26" s="16" t="s">
        <v>40</v>
      </c>
      <c r="R26" s="20">
        <v>32000</v>
      </c>
      <c r="S26" s="20">
        <v>80000</v>
      </c>
      <c r="T26" s="16" t="s">
        <v>58</v>
      </c>
      <c r="U26" s="16" t="s">
        <v>59</v>
      </c>
      <c r="V26" s="20">
        <v>68965</v>
      </c>
      <c r="W26" s="16" t="s">
        <v>53</v>
      </c>
      <c r="X26" s="20" t="s">
        <v>44</v>
      </c>
      <c r="Y26" s="20">
        <v>68965</v>
      </c>
      <c r="Z26" s="20" t="s">
        <v>112</v>
      </c>
    </row>
    <row r="27" spans="1:26" s="6" customFormat="1" ht="39.950000000000003" customHeight="1" thickBot="1" x14ac:dyDescent="0.25">
      <c r="A27" s="14" t="s">
        <v>113</v>
      </c>
      <c r="B27" s="15">
        <v>140080</v>
      </c>
      <c r="C27" s="16"/>
      <c r="D27" s="16" t="s">
        <v>114</v>
      </c>
      <c r="E27" s="16" t="s">
        <v>115</v>
      </c>
      <c r="F27" s="16" t="s">
        <v>116</v>
      </c>
      <c r="G27" s="16" t="str">
        <f>CONCATENATE(D27,E27,F27)</f>
        <v>ROJAS DEL HIERROALEJANDRO</v>
      </c>
      <c r="H27" s="16"/>
      <c r="I27" s="17" t="s">
        <v>37</v>
      </c>
      <c r="J27" s="16" t="s">
        <v>117</v>
      </c>
      <c r="K27" s="16">
        <v>33901</v>
      </c>
      <c r="L27" s="16" t="s">
        <v>39</v>
      </c>
      <c r="M27" s="18">
        <v>43524</v>
      </c>
      <c r="N27" s="18">
        <v>43525</v>
      </c>
      <c r="O27" s="18">
        <v>43830</v>
      </c>
      <c r="P27" s="18"/>
      <c r="Q27" s="16" t="s">
        <v>51</v>
      </c>
      <c r="R27" s="20"/>
      <c r="S27" s="20"/>
      <c r="T27" s="16" t="s">
        <v>41</v>
      </c>
      <c r="U27" s="16" t="s">
        <v>42</v>
      </c>
      <c r="V27" s="20">
        <v>142558.62</v>
      </c>
      <c r="W27" s="16" t="s">
        <v>53</v>
      </c>
      <c r="X27" s="20" t="s">
        <v>44</v>
      </c>
      <c r="Y27" s="20">
        <v>142558.62</v>
      </c>
      <c r="Z27" s="20">
        <f t="shared" si="0"/>
        <v>165367.99919999999</v>
      </c>
    </row>
    <row r="28" spans="1:26" s="6" customFormat="1" ht="39.950000000000003" customHeight="1" thickBot="1" x14ac:dyDescent="0.25">
      <c r="A28" s="14" t="s">
        <v>118</v>
      </c>
      <c r="B28" s="15" t="s">
        <v>119</v>
      </c>
      <c r="C28" s="16"/>
      <c r="D28" s="16"/>
      <c r="E28" s="16"/>
      <c r="F28" s="16"/>
      <c r="G28" s="16" t="s">
        <v>120</v>
      </c>
      <c r="H28" s="16"/>
      <c r="I28" s="17" t="s">
        <v>37</v>
      </c>
      <c r="J28" s="16" t="s">
        <v>121</v>
      </c>
      <c r="K28" s="16">
        <v>35701</v>
      </c>
      <c r="L28" s="16" t="s">
        <v>50</v>
      </c>
      <c r="M28" s="18">
        <v>43525</v>
      </c>
      <c r="N28" s="18">
        <v>43525</v>
      </c>
      <c r="O28" s="18">
        <v>43830</v>
      </c>
      <c r="P28" s="18"/>
      <c r="Q28" s="16" t="s">
        <v>51</v>
      </c>
      <c r="R28" s="20"/>
      <c r="S28" s="20"/>
      <c r="T28" s="16" t="s">
        <v>41</v>
      </c>
      <c r="U28" s="16" t="s">
        <v>122</v>
      </c>
      <c r="V28" s="20">
        <v>73669.820000000007</v>
      </c>
      <c r="W28" s="16" t="s">
        <v>53</v>
      </c>
      <c r="X28" s="20" t="s">
        <v>44</v>
      </c>
      <c r="Y28" s="20">
        <v>73669.820000000007</v>
      </c>
      <c r="Z28" s="20">
        <v>85457</v>
      </c>
    </row>
    <row r="29" spans="1:26" s="6" customFormat="1" ht="39.950000000000003" customHeight="1" thickBot="1" x14ac:dyDescent="0.25">
      <c r="A29" s="14" t="s">
        <v>123</v>
      </c>
      <c r="B29" s="15">
        <v>140084</v>
      </c>
      <c r="C29" s="16"/>
      <c r="D29" s="16"/>
      <c r="E29" s="16"/>
      <c r="F29" s="16"/>
      <c r="G29" s="16" t="s">
        <v>124</v>
      </c>
      <c r="H29" s="16"/>
      <c r="I29" s="17" t="s">
        <v>37</v>
      </c>
      <c r="J29" s="16" t="s">
        <v>125</v>
      </c>
      <c r="K29" s="16">
        <v>35701</v>
      </c>
      <c r="L29" s="16" t="s">
        <v>50</v>
      </c>
      <c r="M29" s="18">
        <v>43525</v>
      </c>
      <c r="N29" s="18">
        <v>43525</v>
      </c>
      <c r="O29" s="18">
        <v>43830</v>
      </c>
      <c r="P29" s="18"/>
      <c r="Q29" s="16" t="s">
        <v>51</v>
      </c>
      <c r="R29" s="20"/>
      <c r="S29" s="20"/>
      <c r="T29" s="16" t="s">
        <v>41</v>
      </c>
      <c r="U29" s="16" t="s">
        <v>126</v>
      </c>
      <c r="V29" s="20">
        <v>27675</v>
      </c>
      <c r="W29" s="16" t="s">
        <v>53</v>
      </c>
      <c r="X29" s="20" t="s">
        <v>44</v>
      </c>
      <c r="Y29" s="20">
        <v>27675</v>
      </c>
      <c r="Z29" s="20">
        <f>Y29*1.16</f>
        <v>32102.999999999996</v>
      </c>
    </row>
    <row r="30" spans="1:26" s="6" customFormat="1" ht="39.950000000000003" customHeight="1" thickBot="1" x14ac:dyDescent="0.25">
      <c r="A30" s="14" t="s">
        <v>127</v>
      </c>
      <c r="B30" s="15">
        <v>140086</v>
      </c>
      <c r="C30" s="16"/>
      <c r="D30" s="16"/>
      <c r="E30" s="16"/>
      <c r="F30" s="16"/>
      <c r="G30" s="16" t="s">
        <v>128</v>
      </c>
      <c r="H30" s="16"/>
      <c r="I30" s="17" t="s">
        <v>37</v>
      </c>
      <c r="J30" s="16" t="s">
        <v>129</v>
      </c>
      <c r="K30" s="16">
        <v>33601</v>
      </c>
      <c r="L30" s="16" t="s">
        <v>50</v>
      </c>
      <c r="M30" s="18">
        <v>43525</v>
      </c>
      <c r="N30" s="18">
        <v>43525</v>
      </c>
      <c r="O30" s="18">
        <v>43830</v>
      </c>
      <c r="P30" s="18"/>
      <c r="Q30" s="16" t="s">
        <v>51</v>
      </c>
      <c r="R30" s="20">
        <v>18240</v>
      </c>
      <c r="S30" s="20">
        <v>45600</v>
      </c>
      <c r="T30" s="16" t="s">
        <v>41</v>
      </c>
      <c r="U30" s="16" t="s">
        <v>126</v>
      </c>
      <c r="V30" s="20">
        <v>39310.35</v>
      </c>
      <c r="W30" s="16" t="s">
        <v>53</v>
      </c>
      <c r="X30" s="20" t="s">
        <v>44</v>
      </c>
      <c r="Y30" s="20">
        <v>39310.345000000001</v>
      </c>
      <c r="Z30" s="20">
        <v>45600</v>
      </c>
    </row>
    <row r="31" spans="1:26" s="6" customFormat="1" ht="39.950000000000003" customHeight="1" thickBot="1" x14ac:dyDescent="0.25">
      <c r="A31" s="14" t="s">
        <v>130</v>
      </c>
      <c r="B31" s="15">
        <v>140087</v>
      </c>
      <c r="C31" s="16"/>
      <c r="D31" s="16" t="s">
        <v>131</v>
      </c>
      <c r="E31" s="16" t="s">
        <v>132</v>
      </c>
      <c r="F31" s="16" t="s">
        <v>133</v>
      </c>
      <c r="G31" s="16"/>
      <c r="H31" s="16"/>
      <c r="I31" s="17" t="s">
        <v>37</v>
      </c>
      <c r="J31" s="16" t="s">
        <v>117</v>
      </c>
      <c r="K31" s="16">
        <v>33901</v>
      </c>
      <c r="L31" s="16" t="s">
        <v>39</v>
      </c>
      <c r="M31" s="18">
        <v>43537</v>
      </c>
      <c r="N31" s="18">
        <v>43525</v>
      </c>
      <c r="O31" s="18">
        <v>43830</v>
      </c>
      <c r="P31" s="18"/>
      <c r="Q31" s="16" t="s">
        <v>51</v>
      </c>
      <c r="R31" s="20"/>
      <c r="S31" s="20"/>
      <c r="T31" s="16" t="s">
        <v>41</v>
      </c>
      <c r="U31" s="16" t="s">
        <v>42</v>
      </c>
      <c r="V31" s="20">
        <v>135430.69</v>
      </c>
      <c r="W31" s="16" t="s">
        <v>53</v>
      </c>
      <c r="X31" s="20" t="s">
        <v>44</v>
      </c>
      <c r="Y31" s="20">
        <v>135430.69</v>
      </c>
      <c r="Z31" s="20">
        <f>Y31*1.16</f>
        <v>157099.6004</v>
      </c>
    </row>
    <row r="32" spans="1:26" s="6" customFormat="1" ht="39.950000000000003" customHeight="1" thickBot="1" x14ac:dyDescent="0.25">
      <c r="A32" s="14" t="s">
        <v>134</v>
      </c>
      <c r="B32" s="15"/>
      <c r="C32" s="16"/>
      <c r="D32" s="16"/>
      <c r="E32" s="16"/>
      <c r="F32" s="16"/>
      <c r="G32" s="16" t="s">
        <v>135</v>
      </c>
      <c r="H32" s="16"/>
      <c r="I32" s="17" t="s">
        <v>37</v>
      </c>
      <c r="J32" s="16" t="s">
        <v>136</v>
      </c>
      <c r="K32" s="16">
        <v>22104</v>
      </c>
      <c r="L32" s="16" t="s">
        <v>50</v>
      </c>
      <c r="M32" s="18">
        <v>43553</v>
      </c>
      <c r="N32" s="18">
        <v>43556</v>
      </c>
      <c r="O32" s="18">
        <v>43830</v>
      </c>
      <c r="P32" s="18"/>
      <c r="Q32" s="16" t="s">
        <v>40</v>
      </c>
      <c r="R32" s="20">
        <v>62260</v>
      </c>
      <c r="S32" s="20">
        <v>155650</v>
      </c>
      <c r="T32" s="16" t="s">
        <v>41</v>
      </c>
      <c r="U32" s="16" t="s">
        <v>126</v>
      </c>
      <c r="V32" s="20">
        <v>134181.03</v>
      </c>
      <c r="W32" s="16" t="s">
        <v>53</v>
      </c>
      <c r="X32" s="20" t="s">
        <v>44</v>
      </c>
      <c r="Y32" s="20">
        <v>134181.03</v>
      </c>
      <c r="Z32" s="20">
        <v>155650</v>
      </c>
    </row>
    <row r="33" spans="1:26" s="6" customFormat="1" ht="39.950000000000003" customHeight="1" thickBot="1" x14ac:dyDescent="0.25">
      <c r="A33" s="14" t="s">
        <v>137</v>
      </c>
      <c r="B33" s="15">
        <v>140092</v>
      </c>
      <c r="C33" s="16"/>
      <c r="D33" s="16"/>
      <c r="E33" s="16"/>
      <c r="F33" s="16"/>
      <c r="G33" s="16" t="s">
        <v>138</v>
      </c>
      <c r="H33" s="16"/>
      <c r="I33" s="17" t="s">
        <v>37</v>
      </c>
      <c r="J33" s="16" t="s">
        <v>139</v>
      </c>
      <c r="K33" s="16">
        <v>35201</v>
      </c>
      <c r="L33" s="16" t="s">
        <v>50</v>
      </c>
      <c r="M33" s="18">
        <v>43553</v>
      </c>
      <c r="N33" s="18">
        <v>43556</v>
      </c>
      <c r="O33" s="18">
        <v>43830</v>
      </c>
      <c r="P33" s="18"/>
      <c r="Q33" s="16" t="s">
        <v>51</v>
      </c>
      <c r="R33" s="20"/>
      <c r="S33" s="20"/>
      <c r="T33" s="16" t="s">
        <v>41</v>
      </c>
      <c r="U33" s="16" t="s">
        <v>126</v>
      </c>
      <c r="V33" s="20">
        <v>66885</v>
      </c>
      <c r="W33" s="16" t="s">
        <v>53</v>
      </c>
      <c r="X33" s="20" t="s">
        <v>44</v>
      </c>
      <c r="Y33" s="20">
        <v>66885</v>
      </c>
      <c r="Z33" s="20">
        <v>77586.600000000006</v>
      </c>
    </row>
    <row r="34" spans="1:26" s="6" customFormat="1" ht="39.950000000000003" customHeight="1" thickBot="1" x14ac:dyDescent="0.25">
      <c r="A34" s="14" t="s">
        <v>140</v>
      </c>
      <c r="B34" s="15" t="s">
        <v>141</v>
      </c>
      <c r="C34" s="16"/>
      <c r="D34" s="16"/>
      <c r="E34" s="16"/>
      <c r="F34" s="16"/>
      <c r="G34" s="16" t="s">
        <v>142</v>
      </c>
      <c r="H34" s="16"/>
      <c r="I34" s="17" t="s">
        <v>37</v>
      </c>
      <c r="J34" s="16" t="s">
        <v>143</v>
      </c>
      <c r="K34" s="16">
        <v>35201</v>
      </c>
      <c r="L34" s="16" t="s">
        <v>50</v>
      </c>
      <c r="M34" s="18">
        <v>43553</v>
      </c>
      <c r="N34" s="18">
        <v>43556</v>
      </c>
      <c r="O34" s="18">
        <v>43830</v>
      </c>
      <c r="P34" s="18"/>
      <c r="Q34" s="16" t="s">
        <v>51</v>
      </c>
      <c r="R34" s="20"/>
      <c r="S34" s="20"/>
      <c r="T34" s="16" t="s">
        <v>41</v>
      </c>
      <c r="U34" s="16" t="s">
        <v>122</v>
      </c>
      <c r="V34" s="20">
        <v>124320.00000000001</v>
      </c>
      <c r="W34" s="16" t="s">
        <v>53</v>
      </c>
      <c r="X34" s="20" t="s">
        <v>44</v>
      </c>
      <c r="Y34" s="20">
        <f>Z34/1.16</f>
        <v>124320.00000000001</v>
      </c>
      <c r="Z34" s="20">
        <v>144211.20000000001</v>
      </c>
    </row>
    <row r="35" spans="1:26" s="6" customFormat="1" ht="39.950000000000003" customHeight="1" thickBot="1" x14ac:dyDescent="0.25">
      <c r="A35" s="14" t="s">
        <v>144</v>
      </c>
      <c r="B35" s="15" t="s">
        <v>145</v>
      </c>
      <c r="C35" s="16"/>
      <c r="D35" s="16"/>
      <c r="E35" s="16"/>
      <c r="F35" s="16"/>
      <c r="G35" s="16" t="s">
        <v>146</v>
      </c>
      <c r="H35" s="16"/>
      <c r="I35" s="17" t="s">
        <v>37</v>
      </c>
      <c r="J35" s="16" t="s">
        <v>147</v>
      </c>
      <c r="K35" s="16">
        <v>35701</v>
      </c>
      <c r="L35" s="16" t="s">
        <v>50</v>
      </c>
      <c r="M35" s="18">
        <v>43556</v>
      </c>
      <c r="N35" s="18">
        <v>43556</v>
      </c>
      <c r="O35" s="18">
        <v>43585</v>
      </c>
      <c r="P35" s="18"/>
      <c r="Q35" s="16" t="s">
        <v>51</v>
      </c>
      <c r="R35" s="20"/>
      <c r="S35" s="20"/>
      <c r="T35" s="16" t="s">
        <v>41</v>
      </c>
      <c r="U35" s="16" t="s">
        <v>42</v>
      </c>
      <c r="V35" s="20">
        <v>96000</v>
      </c>
      <c r="W35" s="16" t="s">
        <v>53</v>
      </c>
      <c r="X35" s="20" t="s">
        <v>44</v>
      </c>
      <c r="Y35" s="20">
        <v>96000</v>
      </c>
      <c r="Z35" s="20">
        <f>Y35*1.16</f>
        <v>111359.99999999999</v>
      </c>
    </row>
    <row r="36" spans="1:26" s="6" customFormat="1" ht="39.950000000000003" customHeight="1" thickBot="1" x14ac:dyDescent="0.25">
      <c r="A36" s="14" t="s">
        <v>148</v>
      </c>
      <c r="B36" s="15" t="s">
        <v>149</v>
      </c>
      <c r="C36" s="16"/>
      <c r="D36" s="16"/>
      <c r="E36" s="16"/>
      <c r="F36" s="16"/>
      <c r="G36" s="16" t="s">
        <v>150</v>
      </c>
      <c r="H36" s="16"/>
      <c r="I36" s="17" t="s">
        <v>37</v>
      </c>
      <c r="J36" s="16" t="s">
        <v>151</v>
      </c>
      <c r="K36" s="16">
        <v>35201</v>
      </c>
      <c r="L36" s="16" t="s">
        <v>50</v>
      </c>
      <c r="M36" s="18">
        <v>43553</v>
      </c>
      <c r="N36" s="18">
        <v>43556</v>
      </c>
      <c r="O36" s="18">
        <v>43830</v>
      </c>
      <c r="P36" s="18"/>
      <c r="Q36" s="16" t="s">
        <v>51</v>
      </c>
      <c r="R36" s="20"/>
      <c r="S36" s="20"/>
      <c r="T36" s="16" t="s">
        <v>41</v>
      </c>
      <c r="U36" s="16" t="s">
        <v>122</v>
      </c>
      <c r="V36" s="20">
        <v>36060</v>
      </c>
      <c r="W36" s="16" t="s">
        <v>53</v>
      </c>
      <c r="X36" s="20" t="s">
        <v>44</v>
      </c>
      <c r="Y36" s="20">
        <f>Z36/1.16</f>
        <v>36060</v>
      </c>
      <c r="Z36" s="20">
        <v>41829.599999999999</v>
      </c>
    </row>
    <row r="37" spans="1:26" s="6" customFormat="1" ht="39.950000000000003" customHeight="1" thickBot="1" x14ac:dyDescent="0.25">
      <c r="A37" s="14" t="s">
        <v>152</v>
      </c>
      <c r="B37" s="15" t="s">
        <v>153</v>
      </c>
      <c r="C37" s="16"/>
      <c r="D37" s="16"/>
      <c r="E37" s="16"/>
      <c r="F37" s="16"/>
      <c r="G37" s="16" t="s">
        <v>154</v>
      </c>
      <c r="H37" s="16"/>
      <c r="I37" s="17" t="s">
        <v>37</v>
      </c>
      <c r="J37" s="16" t="s">
        <v>155</v>
      </c>
      <c r="K37" s="16">
        <v>31801</v>
      </c>
      <c r="L37" s="16" t="s">
        <v>50</v>
      </c>
      <c r="M37" s="18">
        <v>43553</v>
      </c>
      <c r="N37" s="18">
        <v>43556</v>
      </c>
      <c r="O37" s="18">
        <v>43585</v>
      </c>
      <c r="P37" s="18"/>
      <c r="Q37" s="16" t="s">
        <v>51</v>
      </c>
      <c r="R37" s="20"/>
      <c r="S37" s="20"/>
      <c r="T37" s="16" t="s">
        <v>41</v>
      </c>
      <c r="U37" s="16" t="s">
        <v>42</v>
      </c>
      <c r="V37" s="20">
        <v>104250</v>
      </c>
      <c r="W37" s="16" t="s">
        <v>53</v>
      </c>
      <c r="X37" s="20" t="s">
        <v>44</v>
      </c>
      <c r="Y37" s="20">
        <v>104250</v>
      </c>
      <c r="Z37" s="20">
        <f>104250*1.16</f>
        <v>120929.99999999999</v>
      </c>
    </row>
    <row r="38" spans="1:26" s="6" customFormat="1" ht="39.950000000000003" customHeight="1" thickBot="1" x14ac:dyDescent="0.25">
      <c r="A38" s="14" t="s">
        <v>156</v>
      </c>
      <c r="B38" s="15" t="s">
        <v>157</v>
      </c>
      <c r="C38" s="16"/>
      <c r="D38" s="16"/>
      <c r="E38" s="16"/>
      <c r="F38" s="16"/>
      <c r="G38" s="16" t="s">
        <v>158</v>
      </c>
      <c r="H38" s="16"/>
      <c r="I38" s="17" t="s">
        <v>37</v>
      </c>
      <c r="J38" s="16" t="s">
        <v>71</v>
      </c>
      <c r="K38" s="16">
        <v>35701</v>
      </c>
      <c r="L38" s="16" t="s">
        <v>50</v>
      </c>
      <c r="M38" s="18">
        <v>43556</v>
      </c>
      <c r="N38" s="18">
        <v>43556</v>
      </c>
      <c r="O38" s="18">
        <v>43585</v>
      </c>
      <c r="P38" s="18"/>
      <c r="Q38" s="16" t="s">
        <v>51</v>
      </c>
      <c r="R38" s="20"/>
      <c r="S38" s="20"/>
      <c r="T38" s="16" t="s">
        <v>41</v>
      </c>
      <c r="U38" s="16" t="s">
        <v>42</v>
      </c>
      <c r="V38" s="20">
        <v>79800</v>
      </c>
      <c r="W38" s="16" t="s">
        <v>53</v>
      </c>
      <c r="X38" s="20" t="s">
        <v>44</v>
      </c>
      <c r="Y38" s="20">
        <f>Z38/1.16</f>
        <v>79800</v>
      </c>
      <c r="Z38" s="20">
        <v>92568</v>
      </c>
    </row>
    <row r="39" spans="1:26" s="6" customFormat="1" ht="39.950000000000003" customHeight="1" thickBot="1" x14ac:dyDescent="0.25">
      <c r="A39" s="14" t="s">
        <v>159</v>
      </c>
      <c r="B39" s="15" t="s">
        <v>160</v>
      </c>
      <c r="C39" s="16"/>
      <c r="D39" s="16"/>
      <c r="E39" s="16"/>
      <c r="F39" s="16"/>
      <c r="G39" s="16" t="s">
        <v>161</v>
      </c>
      <c r="H39" s="16"/>
      <c r="I39" s="17" t="s">
        <v>37</v>
      </c>
      <c r="J39" s="16" t="s">
        <v>162</v>
      </c>
      <c r="K39" s="16" t="s">
        <v>163</v>
      </c>
      <c r="L39" s="16" t="s">
        <v>39</v>
      </c>
      <c r="M39" s="18">
        <v>43559</v>
      </c>
      <c r="N39" s="18">
        <f>M39</f>
        <v>43559</v>
      </c>
      <c r="O39" s="18">
        <v>43574</v>
      </c>
      <c r="P39" s="18"/>
      <c r="Q39" s="16" t="s">
        <v>51</v>
      </c>
      <c r="R39" s="20"/>
      <c r="S39" s="20"/>
      <c r="T39" s="16" t="s">
        <v>41</v>
      </c>
      <c r="U39" s="16" t="s">
        <v>164</v>
      </c>
      <c r="V39" s="20">
        <v>8340</v>
      </c>
      <c r="W39" s="16" t="s">
        <v>79</v>
      </c>
      <c r="X39" s="20" t="s">
        <v>44</v>
      </c>
      <c r="Y39" s="20">
        <v>157092.24</v>
      </c>
      <c r="Z39" s="20">
        <f>Y39*1.16</f>
        <v>182226.99839999998</v>
      </c>
    </row>
    <row r="40" spans="1:26" s="6" customFormat="1" ht="39.950000000000003" customHeight="1" thickBot="1" x14ac:dyDescent="0.25">
      <c r="A40" s="14" t="s">
        <v>165</v>
      </c>
      <c r="B40" s="15" t="s">
        <v>166</v>
      </c>
      <c r="C40" s="16"/>
      <c r="D40" s="16"/>
      <c r="E40" s="16"/>
      <c r="F40" s="16"/>
      <c r="G40" s="16" t="s">
        <v>167</v>
      </c>
      <c r="H40" s="16"/>
      <c r="I40" s="17" t="s">
        <v>37</v>
      </c>
      <c r="J40" s="16" t="s">
        <v>168</v>
      </c>
      <c r="K40" s="16">
        <v>33901</v>
      </c>
      <c r="L40" s="16" t="s">
        <v>39</v>
      </c>
      <c r="M40" s="18">
        <v>43559</v>
      </c>
      <c r="N40" s="18">
        <f>M40</f>
        <v>43559</v>
      </c>
      <c r="O40" s="18">
        <v>43573</v>
      </c>
      <c r="P40" s="18"/>
      <c r="Q40" s="16" t="s">
        <v>51</v>
      </c>
      <c r="R40" s="20"/>
      <c r="S40" s="20"/>
      <c r="T40" s="16" t="s">
        <v>41</v>
      </c>
      <c r="U40" s="16" t="s">
        <v>164</v>
      </c>
      <c r="V40" s="20">
        <v>69250</v>
      </c>
      <c r="W40" s="16" t="s">
        <v>53</v>
      </c>
      <c r="X40" s="20" t="s">
        <v>44</v>
      </c>
      <c r="Y40" s="20">
        <v>69250</v>
      </c>
      <c r="Z40" s="20">
        <f>Y40*1.16</f>
        <v>80330</v>
      </c>
    </row>
    <row r="41" spans="1:26" s="6" customFormat="1" ht="39.950000000000003" customHeight="1" thickBot="1" x14ac:dyDescent="0.25">
      <c r="A41" s="14" t="s">
        <v>169</v>
      </c>
      <c r="B41" s="15"/>
      <c r="C41" s="16"/>
      <c r="D41" s="16"/>
      <c r="E41" s="16"/>
      <c r="F41" s="16"/>
      <c r="G41" s="16" t="s">
        <v>170</v>
      </c>
      <c r="H41" s="16"/>
      <c r="I41" s="17" t="s">
        <v>37</v>
      </c>
      <c r="J41" s="16" t="s">
        <v>171</v>
      </c>
      <c r="K41" s="16">
        <v>22104</v>
      </c>
      <c r="L41" s="16" t="s">
        <v>39</v>
      </c>
      <c r="M41" s="18">
        <v>43565</v>
      </c>
      <c r="N41" s="18">
        <v>43565</v>
      </c>
      <c r="O41" s="18">
        <v>43581</v>
      </c>
      <c r="P41" s="18"/>
      <c r="Q41" s="16" t="s">
        <v>51</v>
      </c>
      <c r="R41" s="20"/>
      <c r="S41" s="20"/>
      <c r="T41" s="16" t="s">
        <v>41</v>
      </c>
      <c r="U41" s="16" t="s">
        <v>42</v>
      </c>
      <c r="V41" s="20">
        <v>91250</v>
      </c>
      <c r="W41" s="16" t="s">
        <v>53</v>
      </c>
      <c r="X41" s="20" t="s">
        <v>44</v>
      </c>
      <c r="Y41" s="20">
        <v>91250</v>
      </c>
      <c r="Z41" s="20">
        <f>Y41*1.16</f>
        <v>105849.99999999999</v>
      </c>
    </row>
    <row r="42" spans="1:26" s="6" customFormat="1" ht="39.950000000000003" customHeight="1" thickBot="1" x14ac:dyDescent="0.25">
      <c r="A42" s="14" t="s">
        <v>172</v>
      </c>
      <c r="B42" s="15" t="s">
        <v>173</v>
      </c>
      <c r="C42" s="16"/>
      <c r="D42" s="16"/>
      <c r="E42" s="16"/>
      <c r="F42" s="16"/>
      <c r="G42" s="16" t="s">
        <v>174</v>
      </c>
      <c r="H42" s="16"/>
      <c r="I42" s="17" t="s">
        <v>37</v>
      </c>
      <c r="J42" s="16" t="s">
        <v>175</v>
      </c>
      <c r="K42" s="16">
        <v>38301</v>
      </c>
      <c r="L42" s="16" t="s">
        <v>50</v>
      </c>
      <c r="M42" s="18">
        <v>43594</v>
      </c>
      <c r="N42" s="18">
        <v>43586</v>
      </c>
      <c r="O42" s="18">
        <v>43623</v>
      </c>
      <c r="P42" s="18"/>
      <c r="Q42" s="16" t="s">
        <v>51</v>
      </c>
      <c r="R42" s="20"/>
      <c r="S42" s="20"/>
      <c r="T42" s="16" t="s">
        <v>41</v>
      </c>
      <c r="U42" s="16" t="s">
        <v>42</v>
      </c>
      <c r="V42" s="20">
        <v>60357</v>
      </c>
      <c r="W42" s="16" t="s">
        <v>53</v>
      </c>
      <c r="X42" s="20" t="s">
        <v>44</v>
      </c>
      <c r="Y42" s="20">
        <v>60357</v>
      </c>
      <c r="Z42" s="20">
        <f>Y42*1.16</f>
        <v>70014.12</v>
      </c>
    </row>
    <row r="43" spans="1:26" s="6" customFormat="1" ht="39.950000000000003" customHeight="1" thickBot="1" x14ac:dyDescent="0.25">
      <c r="A43" s="14" t="s">
        <v>176</v>
      </c>
      <c r="B43" s="15"/>
      <c r="C43" s="16"/>
      <c r="D43" s="16"/>
      <c r="E43" s="16"/>
      <c r="F43" s="16"/>
      <c r="G43" s="16" t="s">
        <v>177</v>
      </c>
      <c r="H43" s="16"/>
      <c r="I43" s="17" t="s">
        <v>37</v>
      </c>
      <c r="J43" s="16" t="s">
        <v>178</v>
      </c>
      <c r="K43" s="16">
        <v>35501</v>
      </c>
      <c r="L43" s="16" t="s">
        <v>50</v>
      </c>
      <c r="M43" s="18">
        <v>43586</v>
      </c>
      <c r="N43" s="18">
        <v>43586</v>
      </c>
      <c r="O43" s="18">
        <v>43830</v>
      </c>
      <c r="P43" s="18"/>
      <c r="Q43" s="16" t="s">
        <v>40</v>
      </c>
      <c r="R43" s="20" t="s">
        <v>179</v>
      </c>
      <c r="S43" s="20" t="s">
        <v>180</v>
      </c>
      <c r="T43" s="16" t="s">
        <v>41</v>
      </c>
      <c r="U43" s="16" t="s">
        <v>42</v>
      </c>
      <c r="V43" s="20">
        <v>90487.45</v>
      </c>
      <c r="W43" s="16" t="s">
        <v>53</v>
      </c>
      <c r="X43" s="20" t="s">
        <v>44</v>
      </c>
      <c r="Y43" s="20">
        <v>90487.45</v>
      </c>
      <c r="Z43" s="20">
        <v>104965.45</v>
      </c>
    </row>
    <row r="44" spans="1:26" s="6" customFormat="1" ht="39.950000000000003" customHeight="1" thickBot="1" x14ac:dyDescent="0.25">
      <c r="A44" s="14" t="s">
        <v>181</v>
      </c>
      <c r="B44" s="15" t="s">
        <v>182</v>
      </c>
      <c r="C44" s="16"/>
      <c r="D44" s="16"/>
      <c r="E44" s="16"/>
      <c r="F44" s="16"/>
      <c r="G44" s="16" t="s">
        <v>183</v>
      </c>
      <c r="H44" s="16"/>
      <c r="I44" s="17" t="s">
        <v>37</v>
      </c>
      <c r="J44" s="16" t="s">
        <v>184</v>
      </c>
      <c r="K44" s="16">
        <v>29501</v>
      </c>
      <c r="L44" s="16" t="s">
        <v>50</v>
      </c>
      <c r="M44" s="18">
        <v>43593</v>
      </c>
      <c r="N44" s="18">
        <v>43593</v>
      </c>
      <c r="O44" s="18">
        <v>43616</v>
      </c>
      <c r="P44" s="18"/>
      <c r="Q44" s="16" t="s">
        <v>51</v>
      </c>
      <c r="R44" s="20"/>
      <c r="S44" s="20"/>
      <c r="T44" s="16" t="s">
        <v>41</v>
      </c>
      <c r="U44" s="16" t="s">
        <v>42</v>
      </c>
      <c r="V44" s="20">
        <v>2780</v>
      </c>
      <c r="W44" s="16" t="s">
        <v>79</v>
      </c>
      <c r="X44" s="20">
        <v>19.145399999999999</v>
      </c>
      <c r="Y44" s="20">
        <v>53224.21</v>
      </c>
      <c r="Z44" s="20" t="s">
        <v>185</v>
      </c>
    </row>
    <row r="45" spans="1:26" s="6" customFormat="1" ht="39.950000000000003" customHeight="1" thickBot="1" x14ac:dyDescent="0.25">
      <c r="A45" s="14" t="s">
        <v>186</v>
      </c>
      <c r="B45" s="15">
        <v>140096</v>
      </c>
      <c r="C45" s="16"/>
      <c r="D45" s="16"/>
      <c r="E45" s="16"/>
      <c r="F45" s="16"/>
      <c r="G45" s="16" t="s">
        <v>187</v>
      </c>
      <c r="H45" s="16"/>
      <c r="I45" s="17" t="s">
        <v>37</v>
      </c>
      <c r="J45" s="16" t="s">
        <v>188</v>
      </c>
      <c r="K45" s="16">
        <v>32301</v>
      </c>
      <c r="L45" s="16" t="s">
        <v>50</v>
      </c>
      <c r="M45" s="18">
        <v>43610</v>
      </c>
      <c r="N45" s="18">
        <v>43610</v>
      </c>
      <c r="O45" s="18">
        <v>43830</v>
      </c>
      <c r="P45" s="18"/>
      <c r="Q45" s="16" t="s">
        <v>51</v>
      </c>
      <c r="R45" s="20"/>
      <c r="S45" s="20"/>
      <c r="T45" s="16" t="s">
        <v>41</v>
      </c>
      <c r="U45" s="16" t="s">
        <v>189</v>
      </c>
      <c r="V45" s="20">
        <v>144597.51999999999</v>
      </c>
      <c r="W45" s="16" t="s">
        <v>53</v>
      </c>
      <c r="X45" s="20" t="s">
        <v>44</v>
      </c>
      <c r="Y45" s="20">
        <v>144597.51999999999</v>
      </c>
      <c r="Z45" s="20">
        <v>167733.18</v>
      </c>
    </row>
    <row r="46" spans="1:26" s="6" customFormat="1" ht="39.950000000000003" customHeight="1" thickBot="1" x14ac:dyDescent="0.25">
      <c r="A46" s="14" t="s">
        <v>190</v>
      </c>
      <c r="B46" s="15" t="s">
        <v>191</v>
      </c>
      <c r="C46" s="16"/>
      <c r="D46" s="16"/>
      <c r="E46" s="16"/>
      <c r="F46" s="16"/>
      <c r="G46" s="16" t="s">
        <v>192</v>
      </c>
      <c r="H46" s="16"/>
      <c r="I46" s="17" t="s">
        <v>37</v>
      </c>
      <c r="J46" s="16" t="s">
        <v>193</v>
      </c>
      <c r="K46" s="16">
        <v>38301</v>
      </c>
      <c r="L46" s="16" t="s">
        <v>39</v>
      </c>
      <c r="M46" s="18">
        <v>43605</v>
      </c>
      <c r="N46" s="18">
        <v>43614</v>
      </c>
      <c r="O46" s="18">
        <v>43615</v>
      </c>
      <c r="P46" s="18"/>
      <c r="Q46" s="16" t="s">
        <v>51</v>
      </c>
      <c r="R46" s="20"/>
      <c r="S46" s="20"/>
      <c r="T46" s="16" t="s">
        <v>41</v>
      </c>
      <c r="U46" s="16" t="s">
        <v>42</v>
      </c>
      <c r="V46" s="20">
        <v>83762.611999999994</v>
      </c>
      <c r="W46" s="16" t="s">
        <v>53</v>
      </c>
      <c r="X46" s="20" t="s">
        <v>44</v>
      </c>
      <c r="Y46" s="20">
        <v>83762.611999999994</v>
      </c>
      <c r="Z46" s="20">
        <v>97164.63</v>
      </c>
    </row>
    <row r="47" spans="1:26" s="6" customFormat="1" ht="39.950000000000003" customHeight="1" thickBot="1" x14ac:dyDescent="0.25">
      <c r="A47" s="14" t="s">
        <v>194</v>
      </c>
      <c r="B47" s="15"/>
      <c r="C47" s="16"/>
      <c r="D47" s="16"/>
      <c r="E47" s="16"/>
      <c r="F47" s="16"/>
      <c r="G47" s="16" t="s">
        <v>195</v>
      </c>
      <c r="H47" s="16"/>
      <c r="I47" s="17" t="s">
        <v>196</v>
      </c>
      <c r="J47" s="16" t="s">
        <v>197</v>
      </c>
      <c r="K47" s="16">
        <v>25101</v>
      </c>
      <c r="L47" s="16" t="s">
        <v>50</v>
      </c>
      <c r="M47" s="18">
        <v>43614</v>
      </c>
      <c r="N47" s="18">
        <v>43614</v>
      </c>
      <c r="O47" s="18">
        <v>43830</v>
      </c>
      <c r="P47" s="18"/>
      <c r="Q47" s="16" t="s">
        <v>40</v>
      </c>
      <c r="R47" s="20">
        <v>32349.23</v>
      </c>
      <c r="S47" s="20">
        <v>80873.070000000007</v>
      </c>
      <c r="T47" s="16" t="s">
        <v>41</v>
      </c>
      <c r="U47" s="16" t="s">
        <v>198</v>
      </c>
      <c r="V47" s="20">
        <v>69718.16</v>
      </c>
      <c r="W47" s="16" t="s">
        <v>53</v>
      </c>
      <c r="X47" s="20" t="s">
        <v>44</v>
      </c>
      <c r="Y47" s="20">
        <v>69718.16</v>
      </c>
      <c r="Z47" s="20">
        <v>80873.070000000007</v>
      </c>
    </row>
    <row r="48" spans="1:26" s="6" customFormat="1" ht="39.950000000000003" customHeight="1" thickBot="1" x14ac:dyDescent="0.25">
      <c r="A48" s="14" t="s">
        <v>199</v>
      </c>
      <c r="B48" s="15" t="s">
        <v>200</v>
      </c>
      <c r="C48" s="16"/>
      <c r="D48" s="16"/>
      <c r="E48" s="16"/>
      <c r="F48" s="16"/>
      <c r="G48" s="16" t="s">
        <v>201</v>
      </c>
      <c r="H48" s="16"/>
      <c r="I48" s="17" t="s">
        <v>37</v>
      </c>
      <c r="J48" s="16" t="s">
        <v>202</v>
      </c>
      <c r="K48" s="16">
        <v>23901</v>
      </c>
      <c r="L48" s="16" t="s">
        <v>39</v>
      </c>
      <c r="M48" s="18">
        <v>43617</v>
      </c>
      <c r="N48" s="18">
        <v>43617</v>
      </c>
      <c r="O48" s="18">
        <v>43636</v>
      </c>
      <c r="P48" s="18"/>
      <c r="Q48" s="16" t="s">
        <v>51</v>
      </c>
      <c r="R48" s="20"/>
      <c r="S48" s="20"/>
      <c r="T48" s="16" t="s">
        <v>41</v>
      </c>
      <c r="U48" s="16" t="s">
        <v>189</v>
      </c>
      <c r="V48" s="20">
        <v>431529.6</v>
      </c>
      <c r="W48" s="16" t="s">
        <v>53</v>
      </c>
      <c r="X48" s="20" t="s">
        <v>44</v>
      </c>
      <c r="Y48" s="20">
        <v>431529.6</v>
      </c>
      <c r="Z48" s="20">
        <f>Y48*1.16</f>
        <v>500574.33599999995</v>
      </c>
    </row>
    <row r="49" spans="1:27" s="6" customFormat="1" ht="39.950000000000003" customHeight="1" thickBot="1" x14ac:dyDescent="0.25">
      <c r="A49" s="14" t="s">
        <v>203</v>
      </c>
      <c r="B49" s="15">
        <v>140097</v>
      </c>
      <c r="C49" s="16"/>
      <c r="D49" s="16" t="s">
        <v>204</v>
      </c>
      <c r="E49" s="16" t="s">
        <v>205</v>
      </c>
      <c r="F49" s="16" t="s">
        <v>206</v>
      </c>
      <c r="G49" s="16" t="str">
        <f t="shared" ref="G49:G50" si="1">CONCATENATE(D49,E49,F49)</f>
        <v>ISMAELESTRADARIVERA</v>
      </c>
      <c r="H49" s="16"/>
      <c r="I49" s="17" t="s">
        <v>37</v>
      </c>
      <c r="J49" s="16" t="s">
        <v>207</v>
      </c>
      <c r="K49" s="16">
        <v>32701</v>
      </c>
      <c r="L49" s="16" t="s">
        <v>50</v>
      </c>
      <c r="M49" s="18">
        <v>43617</v>
      </c>
      <c r="N49" s="18">
        <v>43629</v>
      </c>
      <c r="O49" s="18">
        <v>43830</v>
      </c>
      <c r="P49" s="18"/>
      <c r="Q49" s="16" t="s">
        <v>51</v>
      </c>
      <c r="R49" s="20"/>
      <c r="S49" s="20"/>
      <c r="T49" s="16" t="s">
        <v>41</v>
      </c>
      <c r="U49" s="16" t="s">
        <v>208</v>
      </c>
      <c r="V49" s="20">
        <v>50926.55</v>
      </c>
      <c r="W49" s="16" t="s">
        <v>53</v>
      </c>
      <c r="X49" s="20" t="s">
        <v>44</v>
      </c>
      <c r="Y49" s="20">
        <v>50926.55</v>
      </c>
      <c r="Z49" s="20">
        <v>59074.8</v>
      </c>
    </row>
    <row r="50" spans="1:27" s="6" customFormat="1" ht="39.950000000000003" customHeight="1" thickBot="1" x14ac:dyDescent="0.25">
      <c r="A50" s="14" t="s">
        <v>209</v>
      </c>
      <c r="B50" s="15" t="s">
        <v>210</v>
      </c>
      <c r="C50" s="16"/>
      <c r="D50" s="16" t="s">
        <v>211</v>
      </c>
      <c r="E50" s="16" t="s">
        <v>212</v>
      </c>
      <c r="F50" s="16" t="s">
        <v>213</v>
      </c>
      <c r="G50" s="16" t="str">
        <f t="shared" si="1"/>
        <v>JORGECUEVASCRUZ</v>
      </c>
      <c r="H50" s="16"/>
      <c r="I50" s="17" t="s">
        <v>37</v>
      </c>
      <c r="J50" s="16" t="s">
        <v>214</v>
      </c>
      <c r="K50" s="16">
        <v>35701</v>
      </c>
      <c r="L50" s="16" t="s">
        <v>50</v>
      </c>
      <c r="M50" s="18">
        <v>43626</v>
      </c>
      <c r="N50" s="18">
        <v>43626</v>
      </c>
      <c r="O50" s="18">
        <v>43769</v>
      </c>
      <c r="P50" s="18"/>
      <c r="Q50" s="16" t="s">
        <v>51</v>
      </c>
      <c r="R50" s="20"/>
      <c r="S50" s="20"/>
      <c r="T50" s="16" t="s">
        <v>41</v>
      </c>
      <c r="U50" s="16" t="s">
        <v>42</v>
      </c>
      <c r="V50" s="20">
        <v>62670</v>
      </c>
      <c r="W50" s="16" t="s">
        <v>53</v>
      </c>
      <c r="X50" s="20" t="s">
        <v>44</v>
      </c>
      <c r="Y50" s="20">
        <v>62670</v>
      </c>
      <c r="Z50" s="20">
        <v>72697.2</v>
      </c>
    </row>
    <row r="51" spans="1:27" s="6" customFormat="1" ht="39.950000000000003" customHeight="1" thickBot="1" x14ac:dyDescent="0.25">
      <c r="A51" s="14" t="s">
        <v>215</v>
      </c>
      <c r="B51" s="15" t="s">
        <v>216</v>
      </c>
      <c r="C51" s="16"/>
      <c r="D51" s="16"/>
      <c r="E51" s="16"/>
      <c r="F51" s="16"/>
      <c r="G51" s="16" t="s">
        <v>217</v>
      </c>
      <c r="H51" s="16"/>
      <c r="I51" s="17" t="s">
        <v>37</v>
      </c>
      <c r="J51" s="16" t="s">
        <v>218</v>
      </c>
      <c r="K51" s="16" t="s">
        <v>219</v>
      </c>
      <c r="L51" s="16" t="s">
        <v>50</v>
      </c>
      <c r="M51" s="18">
        <v>43629</v>
      </c>
      <c r="N51" s="18">
        <v>43629</v>
      </c>
      <c r="O51" s="18">
        <v>43830</v>
      </c>
      <c r="P51" s="18"/>
      <c r="Q51" s="16" t="s">
        <v>51</v>
      </c>
      <c r="R51" s="20"/>
      <c r="S51" s="20"/>
      <c r="T51" s="16" t="s">
        <v>41</v>
      </c>
      <c r="U51" s="16" t="s">
        <v>42</v>
      </c>
      <c r="V51" s="20">
        <v>50680</v>
      </c>
      <c r="W51" s="16" t="s">
        <v>53</v>
      </c>
      <c r="X51" s="20" t="s">
        <v>44</v>
      </c>
      <c r="Y51" s="20">
        <v>50680</v>
      </c>
      <c r="Z51" s="20">
        <v>58788.800000000003</v>
      </c>
      <c r="AA51" s="6" t="s">
        <v>220</v>
      </c>
    </row>
    <row r="52" spans="1:27" s="6" customFormat="1" ht="39.950000000000003" customHeight="1" thickBot="1" x14ac:dyDescent="0.25">
      <c r="A52" s="14" t="s">
        <v>221</v>
      </c>
      <c r="B52" s="15" t="s">
        <v>222</v>
      </c>
      <c r="C52" s="16"/>
      <c r="D52" s="16"/>
      <c r="E52" s="16"/>
      <c r="F52" s="16"/>
      <c r="G52" s="16" t="s">
        <v>223</v>
      </c>
      <c r="H52" s="16"/>
      <c r="I52" s="17" t="s">
        <v>224</v>
      </c>
      <c r="J52" s="16" t="s">
        <v>225</v>
      </c>
      <c r="K52" s="16">
        <v>24601</v>
      </c>
      <c r="L52" s="16" t="s">
        <v>50</v>
      </c>
      <c r="M52" s="18">
        <v>43642</v>
      </c>
      <c r="N52" s="18">
        <v>43642</v>
      </c>
      <c r="O52" s="18">
        <v>43675</v>
      </c>
      <c r="P52" s="18"/>
      <c r="Q52" s="16" t="s">
        <v>51</v>
      </c>
      <c r="R52" s="20"/>
      <c r="S52" s="20"/>
      <c r="T52" s="16" t="s">
        <v>41</v>
      </c>
      <c r="U52" s="16" t="s">
        <v>42</v>
      </c>
      <c r="V52" s="20">
        <f>Y52</f>
        <v>42726</v>
      </c>
      <c r="W52" s="16" t="s">
        <v>53</v>
      </c>
      <c r="X52" s="20" t="s">
        <v>44</v>
      </c>
      <c r="Y52" s="20">
        <v>42726</v>
      </c>
      <c r="Z52" s="20">
        <v>49562.16</v>
      </c>
    </row>
    <row r="53" spans="1:27" s="6" customFormat="1" ht="39.950000000000003" customHeight="1" thickBot="1" x14ac:dyDescent="0.25">
      <c r="A53" s="14" t="s">
        <v>226</v>
      </c>
      <c r="B53" s="15" t="s">
        <v>227</v>
      </c>
      <c r="C53" s="16"/>
      <c r="D53" s="16"/>
      <c r="E53" s="16"/>
      <c r="F53" s="16"/>
      <c r="G53" s="16" t="s">
        <v>228</v>
      </c>
      <c r="H53" s="16"/>
      <c r="I53" s="17" t="s">
        <v>37</v>
      </c>
      <c r="J53" s="16" t="s">
        <v>229</v>
      </c>
      <c r="K53" s="16">
        <v>23901</v>
      </c>
      <c r="L53" s="16" t="s">
        <v>50</v>
      </c>
      <c r="M53" s="18">
        <v>43721</v>
      </c>
      <c r="N53" s="18">
        <v>43721</v>
      </c>
      <c r="O53" s="18">
        <v>43791</v>
      </c>
      <c r="P53" s="18"/>
      <c r="Q53" s="16" t="s">
        <v>51</v>
      </c>
      <c r="R53" s="20"/>
      <c r="S53" s="20"/>
      <c r="T53" s="16" t="s">
        <v>41</v>
      </c>
      <c r="U53" s="16" t="s">
        <v>230</v>
      </c>
      <c r="V53" s="20">
        <v>172089.93</v>
      </c>
      <c r="W53" s="16" t="s">
        <v>53</v>
      </c>
      <c r="X53" s="20" t="s">
        <v>44</v>
      </c>
      <c r="Y53" s="20">
        <v>172089.93</v>
      </c>
      <c r="Z53" s="20">
        <v>199624.2</v>
      </c>
    </row>
    <row r="54" spans="1:27" s="6" customFormat="1" ht="39.950000000000003" customHeight="1" thickBot="1" x14ac:dyDescent="0.25">
      <c r="A54" s="14" t="s">
        <v>231</v>
      </c>
      <c r="B54" s="15" t="s">
        <v>232</v>
      </c>
      <c r="C54" s="16"/>
      <c r="D54" s="16"/>
      <c r="E54" s="16"/>
      <c r="F54" s="16"/>
      <c r="G54" s="16" t="s">
        <v>233</v>
      </c>
      <c r="H54" s="16"/>
      <c r="I54" s="17" t="s">
        <v>37</v>
      </c>
      <c r="J54" s="16" t="s">
        <v>234</v>
      </c>
      <c r="K54" s="16">
        <v>25501</v>
      </c>
      <c r="L54" s="16" t="s">
        <v>50</v>
      </c>
      <c r="M54" s="18">
        <v>43724</v>
      </c>
      <c r="N54" s="18">
        <f>M54</f>
        <v>43724</v>
      </c>
      <c r="O54" s="18">
        <v>43766</v>
      </c>
      <c r="P54" s="18"/>
      <c r="Q54" s="16" t="s">
        <v>51</v>
      </c>
      <c r="R54" s="20"/>
      <c r="S54" s="20"/>
      <c r="T54" s="16" t="s">
        <v>41</v>
      </c>
      <c r="U54" s="16" t="s">
        <v>230</v>
      </c>
      <c r="V54" s="20">
        <v>59831.5</v>
      </c>
      <c r="W54" s="16" t="str">
        <f>W53</f>
        <v>M.N.</v>
      </c>
      <c r="X54" s="20" t="str">
        <f>X53</f>
        <v>N/A</v>
      </c>
      <c r="Y54" s="20">
        <f>V54</f>
        <v>59831.5</v>
      </c>
      <c r="Z54" s="20">
        <v>69404.539999999994</v>
      </c>
    </row>
    <row r="55" spans="1:27" s="6" customFormat="1" ht="39.950000000000003" customHeight="1" thickBot="1" x14ac:dyDescent="0.25">
      <c r="A55" s="14" t="s">
        <v>235</v>
      </c>
      <c r="B55" s="15" t="s">
        <v>236</v>
      </c>
      <c r="C55" s="16"/>
      <c r="D55" s="16" t="s">
        <v>237</v>
      </c>
      <c r="E55" s="16" t="s">
        <v>238</v>
      </c>
      <c r="F55" s="16" t="s">
        <v>239</v>
      </c>
      <c r="G55" s="16"/>
      <c r="H55" s="16"/>
      <c r="I55" s="17" t="s">
        <v>37</v>
      </c>
      <c r="J55" s="16" t="s">
        <v>240</v>
      </c>
      <c r="K55" s="16">
        <v>33903</v>
      </c>
      <c r="L55" s="16" t="s">
        <v>39</v>
      </c>
      <c r="M55" s="18">
        <v>43734</v>
      </c>
      <c r="N55" s="18">
        <v>43725</v>
      </c>
      <c r="O55" s="18">
        <v>43830</v>
      </c>
      <c r="P55" s="18"/>
      <c r="Q55" s="16" t="s">
        <v>51</v>
      </c>
      <c r="R55" s="20"/>
      <c r="S55" s="20"/>
      <c r="T55" s="16" t="s">
        <v>41</v>
      </c>
      <c r="U55" s="16" t="s">
        <v>42</v>
      </c>
      <c r="V55" s="20">
        <v>51206.91</v>
      </c>
      <c r="W55" s="16" t="str">
        <f>W54</f>
        <v>M.N.</v>
      </c>
      <c r="X55" s="20" t="s">
        <v>44</v>
      </c>
      <c r="Y55" s="20">
        <v>51206.91</v>
      </c>
      <c r="Z55" s="20">
        <v>59400.01</v>
      </c>
    </row>
    <row r="56" spans="1:27" s="6" customFormat="1" ht="39.950000000000003" customHeight="1" thickBot="1" x14ac:dyDescent="0.25">
      <c r="A56" s="14" t="s">
        <v>241</v>
      </c>
      <c r="B56" s="15" t="s">
        <v>242</v>
      </c>
      <c r="C56" s="16"/>
      <c r="D56" s="16"/>
      <c r="E56" s="16"/>
      <c r="F56" s="16"/>
      <c r="G56" s="16" t="s">
        <v>243</v>
      </c>
      <c r="H56" s="16" t="s">
        <v>244</v>
      </c>
      <c r="I56" s="17" t="s">
        <v>245</v>
      </c>
      <c r="J56" s="16" t="s">
        <v>246</v>
      </c>
      <c r="K56" s="16">
        <v>35101</v>
      </c>
      <c r="L56" s="16" t="s">
        <v>50</v>
      </c>
      <c r="M56" s="18">
        <v>43753</v>
      </c>
      <c r="N56" s="18">
        <v>43753</v>
      </c>
      <c r="O56" s="18">
        <v>43763</v>
      </c>
      <c r="P56" s="18"/>
      <c r="Q56" s="16" t="s">
        <v>51</v>
      </c>
      <c r="R56" s="20"/>
      <c r="S56" s="20"/>
      <c r="T56" s="16" t="s">
        <v>41</v>
      </c>
      <c r="U56" s="16" t="s">
        <v>42</v>
      </c>
      <c r="V56" s="20">
        <v>30761.22</v>
      </c>
      <c r="W56" s="16" t="s">
        <v>53</v>
      </c>
      <c r="X56" s="20" t="s">
        <v>44</v>
      </c>
      <c r="Y56" s="20">
        <v>30761.22</v>
      </c>
      <c r="Z56" s="20">
        <v>35683.01</v>
      </c>
    </row>
    <row r="57" spans="1:27" s="6" customFormat="1" ht="39.950000000000003" customHeight="1" thickBot="1" x14ac:dyDescent="0.25">
      <c r="A57" s="14" t="s">
        <v>247</v>
      </c>
      <c r="B57" s="15" t="s">
        <v>248</v>
      </c>
      <c r="C57" s="16"/>
      <c r="D57" s="16" t="s">
        <v>249</v>
      </c>
      <c r="E57" s="16" t="s">
        <v>250</v>
      </c>
      <c r="F57" s="16" t="s">
        <v>239</v>
      </c>
      <c r="G57" s="16"/>
      <c r="H57" s="16" t="s">
        <v>251</v>
      </c>
      <c r="I57" s="17" t="s">
        <v>245</v>
      </c>
      <c r="J57" s="16" t="s">
        <v>252</v>
      </c>
      <c r="K57" s="16">
        <v>33901</v>
      </c>
      <c r="L57" s="16" t="s">
        <v>50</v>
      </c>
      <c r="M57" s="18">
        <v>43753</v>
      </c>
      <c r="N57" s="18">
        <v>43753</v>
      </c>
      <c r="O57" s="18">
        <v>43799</v>
      </c>
      <c r="P57" s="18"/>
      <c r="Q57" s="16" t="s">
        <v>51</v>
      </c>
      <c r="R57" s="20"/>
      <c r="S57" s="20"/>
      <c r="T57" s="16" t="s">
        <v>41</v>
      </c>
      <c r="U57" s="16" t="s">
        <v>42</v>
      </c>
      <c r="V57" s="20">
        <v>42404.33</v>
      </c>
      <c r="W57" s="16" t="s">
        <v>53</v>
      </c>
      <c r="X57" s="20" t="s">
        <v>44</v>
      </c>
      <c r="Y57" s="20">
        <v>42404.33</v>
      </c>
      <c r="Z57" s="20">
        <v>49189.02</v>
      </c>
    </row>
    <row r="58" spans="1:27" s="6" customFormat="1" ht="39.950000000000003" customHeight="1" thickBot="1" x14ac:dyDescent="0.25">
      <c r="A58" s="14" t="s">
        <v>253</v>
      </c>
      <c r="B58" s="15" t="s">
        <v>254</v>
      </c>
      <c r="C58" s="16"/>
      <c r="D58" s="16" t="s">
        <v>255</v>
      </c>
      <c r="E58" s="16" t="s">
        <v>256</v>
      </c>
      <c r="F58" s="16" t="s">
        <v>257</v>
      </c>
      <c r="G58" s="16"/>
      <c r="H58" s="16" t="s">
        <v>258</v>
      </c>
      <c r="I58" s="17" t="s">
        <v>245</v>
      </c>
      <c r="J58" s="16" t="s">
        <v>259</v>
      </c>
      <c r="K58" s="16">
        <v>35901</v>
      </c>
      <c r="L58" s="16" t="s">
        <v>50</v>
      </c>
      <c r="M58" s="18">
        <v>43762</v>
      </c>
      <c r="N58" s="18">
        <f>M58</f>
        <v>43762</v>
      </c>
      <c r="O58" s="18">
        <v>43792</v>
      </c>
      <c r="P58" s="18"/>
      <c r="Q58" s="16" t="s">
        <v>51</v>
      </c>
      <c r="R58" s="20"/>
      <c r="S58" s="20"/>
      <c r="T58" s="16" t="s">
        <v>41</v>
      </c>
      <c r="U58" s="16" t="s">
        <v>42</v>
      </c>
      <c r="V58" s="20">
        <v>67450</v>
      </c>
      <c r="W58" s="16" t="str">
        <f>W57</f>
        <v>M.N.</v>
      </c>
      <c r="X58" s="20" t="str">
        <f>X57</f>
        <v>N/A</v>
      </c>
      <c r="Y58" s="20">
        <f>V58</f>
        <v>67450</v>
      </c>
      <c r="Z58" s="20">
        <f>Y58*1.16</f>
        <v>78242</v>
      </c>
    </row>
    <row r="59" spans="1:27" s="6" customFormat="1" ht="39.950000000000003" customHeight="1" thickBot="1" x14ac:dyDescent="0.25">
      <c r="A59" s="14" t="s">
        <v>260</v>
      </c>
      <c r="B59" s="15" t="s">
        <v>261</v>
      </c>
      <c r="C59" s="16"/>
      <c r="D59" s="16" t="s">
        <v>262</v>
      </c>
      <c r="E59" s="16" t="s">
        <v>263</v>
      </c>
      <c r="F59" s="16" t="s">
        <v>264</v>
      </c>
      <c r="G59" s="16"/>
      <c r="H59" s="16" t="s">
        <v>265</v>
      </c>
      <c r="I59" s="17" t="s">
        <v>245</v>
      </c>
      <c r="J59" s="16" t="s">
        <v>266</v>
      </c>
      <c r="K59" s="16">
        <v>33901</v>
      </c>
      <c r="L59" s="16" t="s">
        <v>50</v>
      </c>
      <c r="M59" s="18">
        <v>43763</v>
      </c>
      <c r="N59" s="18">
        <f>M59</f>
        <v>43763</v>
      </c>
      <c r="O59" s="18">
        <v>43777</v>
      </c>
      <c r="P59" s="18"/>
      <c r="Q59" s="16" t="s">
        <v>51</v>
      </c>
      <c r="R59" s="20"/>
      <c r="S59" s="20"/>
      <c r="T59" s="16" t="s">
        <v>41</v>
      </c>
      <c r="U59" s="16" t="s">
        <v>42</v>
      </c>
      <c r="V59" s="20">
        <v>61386.57</v>
      </c>
      <c r="W59" s="16" t="str">
        <f>W58</f>
        <v>M.N.</v>
      </c>
      <c r="X59" s="20" t="str">
        <f>X58</f>
        <v>N/A</v>
      </c>
      <c r="Y59" s="20">
        <v>61386.57</v>
      </c>
      <c r="Z59" s="20">
        <f>Y59*1.16</f>
        <v>71208.421199999997</v>
      </c>
    </row>
    <row r="60" spans="1:27" s="6" customFormat="1" ht="39.950000000000003" customHeight="1" thickBot="1" x14ac:dyDescent="0.25">
      <c r="A60" s="14" t="s">
        <v>267</v>
      </c>
      <c r="B60" s="15" t="s">
        <v>268</v>
      </c>
      <c r="C60" s="16"/>
      <c r="D60" s="16"/>
      <c r="E60" s="16"/>
      <c r="F60" s="16"/>
      <c r="G60" s="16" t="s">
        <v>269</v>
      </c>
      <c r="H60" s="16" t="s">
        <v>270</v>
      </c>
      <c r="I60" s="17" t="s">
        <v>37</v>
      </c>
      <c r="J60" s="16" t="s">
        <v>266</v>
      </c>
      <c r="K60" s="16">
        <v>33901</v>
      </c>
      <c r="L60" s="16" t="s">
        <v>50</v>
      </c>
      <c r="M60" s="18">
        <v>43766</v>
      </c>
      <c r="N60" s="18">
        <v>43773</v>
      </c>
      <c r="O60" s="18">
        <v>43787</v>
      </c>
      <c r="P60" s="18"/>
      <c r="Q60" s="16" t="s">
        <v>51</v>
      </c>
      <c r="R60" s="20"/>
      <c r="S60" s="20"/>
      <c r="T60" s="16" t="s">
        <v>41</v>
      </c>
      <c r="U60" s="16" t="s">
        <v>42</v>
      </c>
      <c r="V60" s="20">
        <v>79125.69</v>
      </c>
      <c r="W60" s="16" t="s">
        <v>53</v>
      </c>
      <c r="X60" s="20" t="s">
        <v>44</v>
      </c>
      <c r="Y60" s="20">
        <v>79125.69</v>
      </c>
      <c r="Z60" s="20">
        <v>91785.8</v>
      </c>
    </row>
    <row r="61" spans="1:27" s="6" customFormat="1" ht="39.950000000000003" customHeight="1" thickBot="1" x14ac:dyDescent="0.25">
      <c r="A61" s="14" t="s">
        <v>271</v>
      </c>
      <c r="B61" s="15" t="s">
        <v>272</v>
      </c>
      <c r="C61" s="16"/>
      <c r="D61" s="16"/>
      <c r="E61" s="16"/>
      <c r="F61" s="16"/>
      <c r="G61" s="16" t="s">
        <v>228</v>
      </c>
      <c r="H61" s="16" t="s">
        <v>273</v>
      </c>
      <c r="I61" s="17" t="s">
        <v>37</v>
      </c>
      <c r="J61" s="16" t="s">
        <v>274</v>
      </c>
      <c r="K61" s="16">
        <v>25501</v>
      </c>
      <c r="L61" s="16" t="s">
        <v>50</v>
      </c>
      <c r="M61" s="18">
        <v>43766</v>
      </c>
      <c r="N61" s="18">
        <v>43766</v>
      </c>
      <c r="O61" s="18">
        <v>43513</v>
      </c>
      <c r="P61" s="18"/>
      <c r="Q61" s="16" t="s">
        <v>51</v>
      </c>
      <c r="R61" s="20"/>
      <c r="S61" s="20"/>
      <c r="T61" s="16" t="s">
        <v>41</v>
      </c>
      <c r="U61" s="16" t="s">
        <v>230</v>
      </c>
      <c r="V61" s="20">
        <v>56599.64</v>
      </c>
      <c r="W61" s="16" t="s">
        <v>53</v>
      </c>
      <c r="X61" s="20" t="s">
        <v>44</v>
      </c>
      <c r="Y61" s="20">
        <v>56599.64</v>
      </c>
      <c r="Z61" s="20">
        <v>65655.56</v>
      </c>
    </row>
    <row r="62" spans="1:27" s="6" customFormat="1" ht="39.950000000000003" customHeight="1" thickBot="1" x14ac:dyDescent="0.25">
      <c r="A62" s="14" t="s">
        <v>275</v>
      </c>
      <c r="B62" s="15" t="s">
        <v>276</v>
      </c>
      <c r="C62" s="16"/>
      <c r="D62" s="16"/>
      <c r="E62" s="16"/>
      <c r="F62" s="16"/>
      <c r="G62" s="16" t="s">
        <v>228</v>
      </c>
      <c r="H62" s="16" t="s">
        <v>273</v>
      </c>
      <c r="I62" s="17" t="s">
        <v>37</v>
      </c>
      <c r="J62" s="16" t="s">
        <v>274</v>
      </c>
      <c r="K62" s="16">
        <v>25501</v>
      </c>
      <c r="L62" s="16" t="s">
        <v>39</v>
      </c>
      <c r="M62" s="18">
        <v>43766</v>
      </c>
      <c r="N62" s="18">
        <v>43766</v>
      </c>
      <c r="O62" s="18">
        <v>43513</v>
      </c>
      <c r="P62" s="18"/>
      <c r="Q62" s="16" t="s">
        <v>51</v>
      </c>
      <c r="R62" s="20"/>
      <c r="S62" s="20"/>
      <c r="T62" s="16" t="s">
        <v>41</v>
      </c>
      <c r="U62" s="16" t="s">
        <v>230</v>
      </c>
      <c r="V62" s="20">
        <v>75000.14</v>
      </c>
      <c r="W62" s="16" t="s">
        <v>53</v>
      </c>
      <c r="X62" s="20" t="s">
        <v>44</v>
      </c>
      <c r="Y62" s="20">
        <v>75000.14</v>
      </c>
      <c r="Z62" s="20">
        <v>87000.12</v>
      </c>
    </row>
    <row r="63" spans="1:27" s="6" customFormat="1" ht="39.950000000000003" customHeight="1" thickBot="1" x14ac:dyDescent="0.25">
      <c r="A63" s="14" t="s">
        <v>277</v>
      </c>
      <c r="B63" s="15" t="s">
        <v>278</v>
      </c>
      <c r="C63" s="16"/>
      <c r="D63" s="16"/>
      <c r="E63" s="16"/>
      <c r="F63" s="16"/>
      <c r="G63" s="16" t="s">
        <v>279</v>
      </c>
      <c r="H63" s="16" t="s">
        <v>280</v>
      </c>
      <c r="I63" s="17" t="s">
        <v>224</v>
      </c>
      <c r="J63" s="16" t="s">
        <v>281</v>
      </c>
      <c r="K63" s="16">
        <v>25501</v>
      </c>
      <c r="L63" s="16" t="s">
        <v>39</v>
      </c>
      <c r="M63" s="18">
        <v>43766</v>
      </c>
      <c r="N63" s="18">
        <v>43766</v>
      </c>
      <c r="O63" s="18">
        <v>43871</v>
      </c>
      <c r="P63" s="18"/>
      <c r="Q63" s="16" t="s">
        <v>51</v>
      </c>
      <c r="R63" s="20"/>
      <c r="S63" s="20"/>
      <c r="T63" s="16" t="s">
        <v>41</v>
      </c>
      <c r="U63" s="16" t="s">
        <v>282</v>
      </c>
      <c r="V63" s="20">
        <v>318572.79999999999</v>
      </c>
      <c r="W63" s="16" t="s">
        <v>53</v>
      </c>
      <c r="X63" s="20" t="s">
        <v>44</v>
      </c>
      <c r="Y63" s="20">
        <v>318572.79999999999</v>
      </c>
      <c r="Z63" s="20">
        <v>369544.45</v>
      </c>
    </row>
    <row r="64" spans="1:27" s="6" customFormat="1" ht="39.950000000000003" customHeight="1" thickBot="1" x14ac:dyDescent="0.25">
      <c r="A64" s="14" t="s">
        <v>283</v>
      </c>
      <c r="B64" s="15" t="s">
        <v>284</v>
      </c>
      <c r="C64" s="16"/>
      <c r="D64" s="16" t="s">
        <v>285</v>
      </c>
      <c r="E64" s="16" t="s">
        <v>286</v>
      </c>
      <c r="F64" s="16" t="s">
        <v>287</v>
      </c>
      <c r="G64" s="16"/>
      <c r="H64" s="16" t="s">
        <v>288</v>
      </c>
      <c r="I64" s="17" t="s">
        <v>245</v>
      </c>
      <c r="J64" s="16" t="s">
        <v>289</v>
      </c>
      <c r="K64" s="16">
        <v>33401</v>
      </c>
      <c r="L64" s="16" t="s">
        <v>39</v>
      </c>
      <c r="M64" s="18">
        <v>43775</v>
      </c>
      <c r="N64" s="18">
        <v>43777</v>
      </c>
      <c r="O64" s="18">
        <v>43779</v>
      </c>
      <c r="P64" s="18"/>
      <c r="Q64" s="16" t="s">
        <v>51</v>
      </c>
      <c r="R64" s="20"/>
      <c r="S64" s="20"/>
      <c r="T64" s="16" t="s">
        <v>41</v>
      </c>
      <c r="U64" s="16" t="s">
        <v>42</v>
      </c>
      <c r="V64" s="20">
        <v>57142.9</v>
      </c>
      <c r="W64" s="16" t="s">
        <v>43</v>
      </c>
      <c r="X64" s="20" t="s">
        <v>44</v>
      </c>
      <c r="Y64" s="20">
        <v>57142.9</v>
      </c>
      <c r="Z64" s="20">
        <v>66285.759999999995</v>
      </c>
    </row>
    <row r="65" spans="1:26" s="6" customFormat="1" ht="39.950000000000003" customHeight="1" thickBot="1" x14ac:dyDescent="0.25">
      <c r="A65" s="14" t="s">
        <v>290</v>
      </c>
      <c r="B65" s="15" t="s">
        <v>291</v>
      </c>
      <c r="C65" s="16"/>
      <c r="D65" s="16"/>
      <c r="E65" s="16"/>
      <c r="F65" s="16"/>
      <c r="G65" s="16" t="s">
        <v>292</v>
      </c>
      <c r="H65" s="16" t="s">
        <v>293</v>
      </c>
      <c r="I65" s="17" t="s">
        <v>37</v>
      </c>
      <c r="J65" s="16" t="s">
        <v>294</v>
      </c>
      <c r="K65" s="16">
        <v>33401</v>
      </c>
      <c r="L65" s="16" t="s">
        <v>295</v>
      </c>
      <c r="M65" s="18">
        <v>43776</v>
      </c>
      <c r="N65" s="18">
        <v>43780</v>
      </c>
      <c r="O65" s="18">
        <v>43784</v>
      </c>
      <c r="P65" s="18"/>
      <c r="Q65" s="16" t="s">
        <v>51</v>
      </c>
      <c r="R65" s="20"/>
      <c r="S65" s="20"/>
      <c r="T65" s="16" t="s">
        <v>41</v>
      </c>
      <c r="U65" s="16" t="s">
        <v>296</v>
      </c>
      <c r="V65" s="20">
        <v>36404.99</v>
      </c>
      <c r="W65" s="16" t="s">
        <v>53</v>
      </c>
      <c r="X65" s="20" t="s">
        <v>44</v>
      </c>
      <c r="Y65" s="20">
        <v>36404.99</v>
      </c>
      <c r="Z65" s="20">
        <v>42229.78</v>
      </c>
    </row>
    <row r="66" spans="1:26" s="6" customFormat="1" ht="39.950000000000003" customHeight="1" thickBot="1" x14ac:dyDescent="0.25">
      <c r="A66" s="14" t="s">
        <v>297</v>
      </c>
      <c r="B66" s="15" t="s">
        <v>298</v>
      </c>
      <c r="C66" s="16"/>
      <c r="D66" s="16"/>
      <c r="E66" s="16"/>
      <c r="F66" s="16"/>
      <c r="G66" s="16" t="s">
        <v>279</v>
      </c>
      <c r="H66" s="16" t="s">
        <v>280</v>
      </c>
      <c r="I66" s="17" t="s">
        <v>224</v>
      </c>
      <c r="J66" s="16" t="s">
        <v>299</v>
      </c>
      <c r="K66" s="16">
        <v>25501</v>
      </c>
      <c r="L66" s="16" t="s">
        <v>295</v>
      </c>
      <c r="M66" s="18">
        <v>43777</v>
      </c>
      <c r="N66" s="18">
        <v>43777</v>
      </c>
      <c r="O66" s="18">
        <v>43861</v>
      </c>
      <c r="P66" s="18"/>
      <c r="Q66" s="16" t="s">
        <v>51</v>
      </c>
      <c r="R66" s="20"/>
      <c r="S66" s="20"/>
      <c r="T66" s="16" t="s">
        <v>41</v>
      </c>
      <c r="U66" s="16" t="s">
        <v>282</v>
      </c>
      <c r="V66" s="20">
        <v>12010</v>
      </c>
      <c r="W66" s="16" t="s">
        <v>300</v>
      </c>
      <c r="X66" s="20">
        <v>19.5</v>
      </c>
      <c r="Y66" s="20">
        <v>234195</v>
      </c>
      <c r="Z66" s="20">
        <v>271666.2</v>
      </c>
    </row>
    <row r="67" spans="1:26" s="6" customFormat="1" ht="39.950000000000003" customHeight="1" thickBot="1" x14ac:dyDescent="0.25">
      <c r="A67" s="14" t="s">
        <v>301</v>
      </c>
      <c r="B67" s="15" t="s">
        <v>302</v>
      </c>
      <c r="C67" s="16"/>
      <c r="D67" s="16"/>
      <c r="E67" s="16"/>
      <c r="F67" s="16"/>
      <c r="G67" s="16" t="s">
        <v>303</v>
      </c>
      <c r="H67" s="16" t="s">
        <v>304</v>
      </c>
      <c r="I67" s="17" t="s">
        <v>224</v>
      </c>
      <c r="J67" s="16" t="s">
        <v>305</v>
      </c>
      <c r="K67" s="16">
        <v>25501</v>
      </c>
      <c r="L67" s="16" t="s">
        <v>39</v>
      </c>
      <c r="M67" s="18">
        <v>43777</v>
      </c>
      <c r="N67" s="18">
        <v>43777</v>
      </c>
      <c r="O67" s="18">
        <v>43798</v>
      </c>
      <c r="P67" s="18"/>
      <c r="Q67" s="16" t="s">
        <v>51</v>
      </c>
      <c r="R67" s="20"/>
      <c r="S67" s="20"/>
      <c r="T67" s="16" t="s">
        <v>41</v>
      </c>
      <c r="U67" s="16" t="s">
        <v>230</v>
      </c>
      <c r="V67" s="20">
        <v>102983.65</v>
      </c>
      <c r="W67" s="16" t="s">
        <v>53</v>
      </c>
      <c r="X67" s="20" t="s">
        <v>44</v>
      </c>
      <c r="Y67" s="20">
        <v>102983.65</v>
      </c>
      <c r="Z67" s="20">
        <v>119461</v>
      </c>
    </row>
    <row r="68" spans="1:26" s="6" customFormat="1" ht="39.950000000000003" customHeight="1" thickBot="1" x14ac:dyDescent="0.25">
      <c r="A68" s="14" t="s">
        <v>306</v>
      </c>
      <c r="B68" s="15" t="s">
        <v>307</v>
      </c>
      <c r="C68" s="16"/>
      <c r="D68" s="16" t="s">
        <v>308</v>
      </c>
      <c r="E68" s="16" t="s">
        <v>309</v>
      </c>
      <c r="F68" s="16" t="s">
        <v>310</v>
      </c>
      <c r="G68" s="16"/>
      <c r="H68" s="16" t="s">
        <v>311</v>
      </c>
      <c r="I68" s="17" t="s">
        <v>37</v>
      </c>
      <c r="J68" s="16" t="s">
        <v>312</v>
      </c>
      <c r="K68" s="16">
        <v>24601</v>
      </c>
      <c r="L68" s="16" t="s">
        <v>295</v>
      </c>
      <c r="M68" s="18">
        <v>43777</v>
      </c>
      <c r="N68" s="18">
        <v>43777</v>
      </c>
      <c r="O68" s="18">
        <v>43793</v>
      </c>
      <c r="P68" s="18"/>
      <c r="Q68" s="16" t="s">
        <v>51</v>
      </c>
      <c r="R68" s="20"/>
      <c r="S68" s="20"/>
      <c r="T68" s="16" t="s">
        <v>41</v>
      </c>
      <c r="U68" s="16" t="s">
        <v>42</v>
      </c>
      <c r="V68" s="20">
        <v>43385</v>
      </c>
      <c r="W68" s="16" t="s">
        <v>53</v>
      </c>
      <c r="X68" s="20" t="s">
        <v>44</v>
      </c>
      <c r="Y68" s="20">
        <v>43385</v>
      </c>
      <c r="Z68" s="20">
        <v>50326.6</v>
      </c>
    </row>
    <row r="69" spans="1:26" s="6" customFormat="1" ht="39.950000000000003" customHeight="1" thickBot="1" x14ac:dyDescent="0.25">
      <c r="A69" s="14" t="s">
        <v>313</v>
      </c>
      <c r="B69" s="15" t="s">
        <v>314</v>
      </c>
      <c r="C69" s="16"/>
      <c r="D69" s="16"/>
      <c r="E69" s="16"/>
      <c r="F69" s="16"/>
      <c r="G69" s="16" t="s">
        <v>228</v>
      </c>
      <c r="H69" s="16" t="s">
        <v>273</v>
      </c>
      <c r="I69" s="17" t="s">
        <v>37</v>
      </c>
      <c r="J69" s="16" t="s">
        <v>315</v>
      </c>
      <c r="K69" s="16">
        <v>29501</v>
      </c>
      <c r="L69" s="16" t="s">
        <v>50</v>
      </c>
      <c r="M69" s="18">
        <v>43777</v>
      </c>
      <c r="N69" s="18">
        <v>43777</v>
      </c>
      <c r="O69" s="18">
        <v>43889</v>
      </c>
      <c r="P69" s="18"/>
      <c r="Q69" s="16" t="s">
        <v>51</v>
      </c>
      <c r="R69" s="20"/>
      <c r="S69" s="20"/>
      <c r="T69" s="16" t="s">
        <v>41</v>
      </c>
      <c r="U69" s="16" t="s">
        <v>230</v>
      </c>
      <c r="V69" s="20">
        <v>44654.99</v>
      </c>
      <c r="W69" s="16" t="s">
        <v>53</v>
      </c>
      <c r="X69" s="20" t="s">
        <v>44</v>
      </c>
      <c r="Y69" s="20">
        <v>44654.99</v>
      </c>
      <c r="Z69" s="20">
        <v>51799.76</v>
      </c>
    </row>
    <row r="70" spans="1:26" s="6" customFormat="1" ht="39.950000000000003" customHeight="1" thickBot="1" x14ac:dyDescent="0.25">
      <c r="A70" s="14" t="s">
        <v>316</v>
      </c>
      <c r="B70" s="15" t="s">
        <v>317</v>
      </c>
      <c r="C70" s="16"/>
      <c r="D70" s="16"/>
      <c r="E70" s="16"/>
      <c r="F70" s="16"/>
      <c r="G70" s="16" t="s">
        <v>228</v>
      </c>
      <c r="H70" s="16" t="s">
        <v>273</v>
      </c>
      <c r="I70" s="17" t="s">
        <v>37</v>
      </c>
      <c r="J70" s="16" t="s">
        <v>318</v>
      </c>
      <c r="K70" s="16">
        <v>29501</v>
      </c>
      <c r="L70" s="16" t="s">
        <v>295</v>
      </c>
      <c r="M70" s="18">
        <v>43798</v>
      </c>
      <c r="N70" s="18">
        <v>43798</v>
      </c>
      <c r="O70" s="18">
        <v>43910</v>
      </c>
      <c r="P70" s="18"/>
      <c r="Q70" s="16" t="s">
        <v>51</v>
      </c>
      <c r="R70" s="20"/>
      <c r="S70" s="20"/>
      <c r="T70" s="16" t="s">
        <v>41</v>
      </c>
      <c r="U70" s="16" t="s">
        <v>230</v>
      </c>
      <c r="V70" s="20">
        <v>31565.62</v>
      </c>
      <c r="W70" s="16" t="s">
        <v>43</v>
      </c>
      <c r="X70" s="20" t="s">
        <v>44</v>
      </c>
      <c r="Y70" s="20">
        <v>31565.62</v>
      </c>
      <c r="Z70" s="20">
        <v>36616.089999999997</v>
      </c>
    </row>
    <row r="71" spans="1:26" s="6" customFormat="1" ht="39.950000000000003" customHeight="1" thickBot="1" x14ac:dyDescent="0.25">
      <c r="A71" s="14" t="s">
        <v>319</v>
      </c>
      <c r="B71" s="15" t="s">
        <v>320</v>
      </c>
      <c r="C71" s="16"/>
      <c r="D71" s="16" t="s">
        <v>321</v>
      </c>
      <c r="E71" s="16" t="s">
        <v>322</v>
      </c>
      <c r="F71" s="16" t="s">
        <v>323</v>
      </c>
      <c r="G71" s="16"/>
      <c r="H71" s="16" t="s">
        <v>324</v>
      </c>
      <c r="I71" s="17" t="s">
        <v>37</v>
      </c>
      <c r="J71" s="16" t="s">
        <v>325</v>
      </c>
      <c r="K71" s="16">
        <v>24801</v>
      </c>
      <c r="L71" s="16" t="s">
        <v>295</v>
      </c>
      <c r="M71" s="18">
        <v>43780</v>
      </c>
      <c r="N71" s="18">
        <v>43780</v>
      </c>
      <c r="O71" s="18">
        <v>43808</v>
      </c>
      <c r="P71" s="18"/>
      <c r="Q71" s="16" t="s">
        <v>51</v>
      </c>
      <c r="R71" s="20"/>
      <c r="S71" s="20"/>
      <c r="T71" s="16" t="s">
        <v>41</v>
      </c>
      <c r="U71" s="16" t="s">
        <v>296</v>
      </c>
      <c r="V71" s="20">
        <v>79778.7</v>
      </c>
      <c r="W71" s="16" t="s">
        <v>53</v>
      </c>
      <c r="X71" s="20" t="s">
        <v>44</v>
      </c>
      <c r="Y71" s="20">
        <v>79778.7</v>
      </c>
      <c r="Z71" s="20">
        <v>92543.28</v>
      </c>
    </row>
    <row r="72" spans="1:26" s="6" customFormat="1" ht="39.950000000000003" customHeight="1" thickBot="1" x14ac:dyDescent="0.25">
      <c r="A72" s="14" t="s">
        <v>326</v>
      </c>
      <c r="B72" s="15" t="s">
        <v>327</v>
      </c>
      <c r="C72" s="16"/>
      <c r="D72" s="16"/>
      <c r="E72" s="16"/>
      <c r="F72" s="16"/>
      <c r="G72" s="16" t="s">
        <v>328</v>
      </c>
      <c r="H72" s="16" t="s">
        <v>329</v>
      </c>
      <c r="I72" s="17" t="s">
        <v>224</v>
      </c>
      <c r="J72" s="16" t="s">
        <v>330</v>
      </c>
      <c r="K72" s="16">
        <v>33901</v>
      </c>
      <c r="L72" s="16" t="s">
        <v>39</v>
      </c>
      <c r="M72" s="18">
        <v>43780</v>
      </c>
      <c r="N72" s="18">
        <v>43780</v>
      </c>
      <c r="O72" s="18">
        <v>43781</v>
      </c>
      <c r="P72" s="18"/>
      <c r="Q72" s="16" t="s">
        <v>51</v>
      </c>
      <c r="R72" s="20"/>
      <c r="S72" s="20"/>
      <c r="T72" s="16" t="s">
        <v>41</v>
      </c>
      <c r="U72" s="16" t="s">
        <v>282</v>
      </c>
      <c r="V72" s="20">
        <v>32093.4</v>
      </c>
      <c r="W72" s="16" t="s">
        <v>53</v>
      </c>
      <c r="X72" s="20" t="s">
        <v>44</v>
      </c>
      <c r="Y72" s="20">
        <v>32093.4</v>
      </c>
      <c r="Z72" s="20">
        <v>37228.339999999997</v>
      </c>
    </row>
    <row r="73" spans="1:26" s="6" customFormat="1" ht="39.950000000000003" customHeight="1" thickBot="1" x14ac:dyDescent="0.25">
      <c r="A73" s="14" t="s">
        <v>331</v>
      </c>
      <c r="B73" s="15" t="s">
        <v>332</v>
      </c>
      <c r="C73" s="16"/>
      <c r="D73" s="16"/>
      <c r="E73" s="16"/>
      <c r="F73" s="16"/>
      <c r="G73" s="16" t="s">
        <v>333</v>
      </c>
      <c r="H73" s="16" t="s">
        <v>334</v>
      </c>
      <c r="I73" s="17" t="s">
        <v>335</v>
      </c>
      <c r="J73" s="16" t="s">
        <v>336</v>
      </c>
      <c r="K73" s="16">
        <v>29501</v>
      </c>
      <c r="L73" s="16" t="s">
        <v>337</v>
      </c>
      <c r="M73" s="18">
        <v>43780</v>
      </c>
      <c r="N73" s="18">
        <f>M73</f>
        <v>43780</v>
      </c>
      <c r="O73" s="18">
        <v>43843</v>
      </c>
      <c r="P73" s="18"/>
      <c r="Q73" s="16" t="s">
        <v>51</v>
      </c>
      <c r="R73" s="20"/>
      <c r="S73" s="20"/>
      <c r="T73" s="16" t="s">
        <v>41</v>
      </c>
      <c r="U73" s="16" t="s">
        <v>338</v>
      </c>
      <c r="V73" s="20">
        <v>1649.03</v>
      </c>
      <c r="W73" s="16" t="s">
        <v>339</v>
      </c>
      <c r="X73" s="20">
        <v>19.54</v>
      </c>
      <c r="Y73" s="20">
        <f>X73*V73</f>
        <v>32222.046199999997</v>
      </c>
      <c r="Z73" s="20">
        <f>Y73*1.16</f>
        <v>37377.573591999993</v>
      </c>
    </row>
    <row r="74" spans="1:26" s="6" customFormat="1" ht="39.950000000000003" customHeight="1" thickBot="1" x14ac:dyDescent="0.25">
      <c r="A74" s="14" t="s">
        <v>340</v>
      </c>
      <c r="B74" s="15" t="s">
        <v>341</v>
      </c>
      <c r="C74" s="16"/>
      <c r="D74" s="16" t="s">
        <v>342</v>
      </c>
      <c r="E74" s="16" t="s">
        <v>343</v>
      </c>
      <c r="F74" s="16" t="s">
        <v>344</v>
      </c>
      <c r="G74" s="16"/>
      <c r="H74" s="16" t="s">
        <v>345</v>
      </c>
      <c r="I74" s="17" t="s">
        <v>245</v>
      </c>
      <c r="J74" s="16" t="s">
        <v>346</v>
      </c>
      <c r="K74" s="16">
        <v>33901</v>
      </c>
      <c r="L74" s="16" t="s">
        <v>39</v>
      </c>
      <c r="M74" s="18">
        <v>43770</v>
      </c>
      <c r="N74" s="18">
        <v>43770</v>
      </c>
      <c r="O74" s="18">
        <v>43830</v>
      </c>
      <c r="P74" s="18"/>
      <c r="Q74" s="16" t="s">
        <v>51</v>
      </c>
      <c r="R74" s="20"/>
      <c r="S74" s="20"/>
      <c r="T74" s="16" t="s">
        <v>41</v>
      </c>
      <c r="U74" s="16" t="s">
        <v>42</v>
      </c>
      <c r="V74" s="20">
        <v>51724.14</v>
      </c>
      <c r="W74" s="16" t="s">
        <v>43</v>
      </c>
      <c r="X74" s="20" t="s">
        <v>44</v>
      </c>
      <c r="Y74" s="20">
        <v>51724.14</v>
      </c>
      <c r="Z74" s="20">
        <v>60000</v>
      </c>
    </row>
    <row r="75" spans="1:26" s="6" customFormat="1" ht="39.950000000000003" customHeight="1" thickBot="1" x14ac:dyDescent="0.25">
      <c r="A75" s="14" t="s">
        <v>347</v>
      </c>
      <c r="B75" s="15" t="s">
        <v>348</v>
      </c>
      <c r="C75" s="16"/>
      <c r="D75" s="16" t="s">
        <v>349</v>
      </c>
      <c r="E75" s="16" t="s">
        <v>350</v>
      </c>
      <c r="F75" s="16" t="s">
        <v>351</v>
      </c>
      <c r="G75" s="16"/>
      <c r="H75" s="16" t="s">
        <v>352</v>
      </c>
      <c r="I75" s="17" t="s">
        <v>37</v>
      </c>
      <c r="J75" s="16" t="s">
        <v>353</v>
      </c>
      <c r="K75" s="16">
        <v>21501</v>
      </c>
      <c r="L75" s="16" t="s">
        <v>39</v>
      </c>
      <c r="M75" s="18">
        <v>43783</v>
      </c>
      <c r="N75" s="18">
        <v>43783</v>
      </c>
      <c r="O75" s="18">
        <v>43808</v>
      </c>
      <c r="P75" s="18"/>
      <c r="Q75" s="16" t="s">
        <v>51</v>
      </c>
      <c r="R75" s="20"/>
      <c r="S75" s="20"/>
      <c r="T75" s="16" t="s">
        <v>41</v>
      </c>
      <c r="U75" s="16" t="s">
        <v>42</v>
      </c>
      <c r="V75" s="20">
        <v>72966.080000000002</v>
      </c>
      <c r="W75" s="16" t="s">
        <v>43</v>
      </c>
      <c r="X75" s="20" t="s">
        <v>44</v>
      </c>
      <c r="Y75" s="20">
        <v>72966.080000000002</v>
      </c>
      <c r="Z75" s="20">
        <v>84640.65</v>
      </c>
    </row>
    <row r="76" spans="1:26" s="6" customFormat="1" ht="39.950000000000003" customHeight="1" thickBot="1" x14ac:dyDescent="0.25">
      <c r="A76" s="14" t="s">
        <v>354</v>
      </c>
      <c r="B76" s="15" t="s">
        <v>355</v>
      </c>
      <c r="C76" s="16"/>
      <c r="D76" s="16"/>
      <c r="E76" s="16"/>
      <c r="F76" s="16"/>
      <c r="G76" s="16" t="s">
        <v>356</v>
      </c>
      <c r="H76" s="16" t="s">
        <v>357</v>
      </c>
      <c r="I76" s="17" t="s">
        <v>358</v>
      </c>
      <c r="J76" s="16" t="s">
        <v>359</v>
      </c>
      <c r="K76" s="16">
        <v>23901</v>
      </c>
      <c r="L76" s="16" t="s">
        <v>360</v>
      </c>
      <c r="M76" s="18">
        <v>43784</v>
      </c>
      <c r="N76" s="18">
        <f>M76</f>
        <v>43784</v>
      </c>
      <c r="O76" s="18">
        <v>43815</v>
      </c>
      <c r="P76" s="18"/>
      <c r="Q76" s="16" t="s">
        <v>51</v>
      </c>
      <c r="R76" s="20"/>
      <c r="S76" s="20"/>
      <c r="T76" s="16" t="s">
        <v>41</v>
      </c>
      <c r="U76" s="16" t="s">
        <v>282</v>
      </c>
      <c r="V76" s="20">
        <v>122452</v>
      </c>
      <c r="W76" s="16" t="str">
        <f>W73</f>
        <v xml:space="preserve">USD </v>
      </c>
      <c r="X76" s="20" t="str">
        <f>X72</f>
        <v>N/A</v>
      </c>
      <c r="Y76" s="20">
        <v>122452</v>
      </c>
      <c r="Z76" s="20">
        <f>Y76*1.16</f>
        <v>142044.31999999998</v>
      </c>
    </row>
    <row r="77" spans="1:26" s="6" customFormat="1" ht="39.950000000000003" customHeight="1" thickBot="1" x14ac:dyDescent="0.25">
      <c r="A77" s="14" t="s">
        <v>361</v>
      </c>
      <c r="B77" s="15" t="s">
        <v>362</v>
      </c>
      <c r="C77" s="16"/>
      <c r="D77" s="16" t="s">
        <v>363</v>
      </c>
      <c r="E77" s="16" t="s">
        <v>364</v>
      </c>
      <c r="F77" s="16" t="s">
        <v>365</v>
      </c>
      <c r="G77" s="16"/>
      <c r="H77" s="16" t="s">
        <v>366</v>
      </c>
      <c r="I77" s="17" t="s">
        <v>358</v>
      </c>
      <c r="J77" s="16" t="s">
        <v>367</v>
      </c>
      <c r="K77" s="16">
        <v>21303</v>
      </c>
      <c r="L77" s="16" t="s">
        <v>337</v>
      </c>
      <c r="M77" s="18">
        <v>43785</v>
      </c>
      <c r="N77" s="18">
        <f>M77</f>
        <v>43785</v>
      </c>
      <c r="O77" s="18">
        <f>O76</f>
        <v>43815</v>
      </c>
      <c r="P77" s="18"/>
      <c r="Q77" s="16" t="s">
        <v>51</v>
      </c>
      <c r="R77" s="20"/>
      <c r="S77" s="20"/>
      <c r="T77" s="16" t="s">
        <v>41</v>
      </c>
      <c r="U77" s="16" t="s">
        <v>296</v>
      </c>
      <c r="V77" s="20">
        <v>202686</v>
      </c>
      <c r="W77" s="16" t="str">
        <f>W76</f>
        <v xml:space="preserve">USD </v>
      </c>
      <c r="X77" s="20" t="str">
        <f>X76</f>
        <v>N/A</v>
      </c>
      <c r="Y77" s="20">
        <f>V77</f>
        <v>202686</v>
      </c>
      <c r="Z77" s="20">
        <f>Y77*1.16</f>
        <v>235115.75999999998</v>
      </c>
    </row>
    <row r="78" spans="1:26" s="6" customFormat="1" ht="39.950000000000003" customHeight="1" thickBot="1" x14ac:dyDescent="0.25">
      <c r="A78" s="14" t="s">
        <v>368</v>
      </c>
      <c r="B78" s="15" t="s">
        <v>369</v>
      </c>
      <c r="C78" s="16"/>
      <c r="D78" s="16"/>
      <c r="E78" s="16"/>
      <c r="F78" s="16"/>
      <c r="G78" s="16" t="s">
        <v>370</v>
      </c>
      <c r="H78" s="16" t="s">
        <v>371</v>
      </c>
      <c r="I78" s="17" t="s">
        <v>224</v>
      </c>
      <c r="J78" s="16" t="s">
        <v>372</v>
      </c>
      <c r="K78" s="16">
        <v>29201</v>
      </c>
      <c r="L78" s="16" t="s">
        <v>39</v>
      </c>
      <c r="M78" s="18">
        <v>43794</v>
      </c>
      <c r="N78" s="18">
        <v>43794</v>
      </c>
      <c r="O78" s="18">
        <v>43823</v>
      </c>
      <c r="P78" s="18"/>
      <c r="Q78" s="16" t="s">
        <v>51</v>
      </c>
      <c r="R78" s="20"/>
      <c r="S78" s="20"/>
      <c r="T78" s="16" t="s">
        <v>41</v>
      </c>
      <c r="U78" s="16" t="s">
        <v>42</v>
      </c>
      <c r="V78" s="20">
        <v>44947.93</v>
      </c>
      <c r="W78" s="16" t="s">
        <v>53</v>
      </c>
      <c r="X78" s="20" t="s">
        <v>44</v>
      </c>
      <c r="Y78" s="20">
        <v>44947.93</v>
      </c>
      <c r="Z78" s="20">
        <v>52139.59</v>
      </c>
    </row>
    <row r="79" spans="1:26" s="6" customFormat="1" ht="46.5" customHeight="1" thickBot="1" x14ac:dyDescent="0.25">
      <c r="A79" s="14" t="s">
        <v>373</v>
      </c>
      <c r="B79" s="15" t="s">
        <v>374</v>
      </c>
      <c r="C79" s="16"/>
      <c r="D79" s="16"/>
      <c r="E79" s="16"/>
      <c r="F79" s="16"/>
      <c r="G79" s="16" t="s">
        <v>228</v>
      </c>
      <c r="H79" s="16" t="s">
        <v>273</v>
      </c>
      <c r="I79" s="17" t="s">
        <v>37</v>
      </c>
      <c r="J79" s="16" t="s">
        <v>375</v>
      </c>
      <c r="K79" s="16">
        <v>25501</v>
      </c>
      <c r="L79" s="16" t="s">
        <v>376</v>
      </c>
      <c r="M79" s="18">
        <v>43795</v>
      </c>
      <c r="N79" s="18">
        <v>43795</v>
      </c>
      <c r="O79" s="18">
        <v>43907</v>
      </c>
      <c r="P79" s="18"/>
      <c r="Q79" s="16" t="s">
        <v>51</v>
      </c>
      <c r="R79" s="20"/>
      <c r="S79" s="20"/>
      <c r="T79" s="16" t="s">
        <v>41</v>
      </c>
      <c r="U79" s="16" t="s">
        <v>42</v>
      </c>
      <c r="V79" s="20">
        <v>646664.42000000004</v>
      </c>
      <c r="W79" s="16" t="s">
        <v>43</v>
      </c>
      <c r="X79" s="20" t="s">
        <v>44</v>
      </c>
      <c r="Y79" s="20">
        <v>646664.42000000004</v>
      </c>
      <c r="Z79" s="20">
        <v>750130.34</v>
      </c>
    </row>
    <row r="80" spans="1:26" s="6" customFormat="1" ht="39.950000000000003" customHeight="1" thickBot="1" x14ac:dyDescent="0.25">
      <c r="A80" s="14" t="s">
        <v>377</v>
      </c>
      <c r="B80" s="15" t="s">
        <v>378</v>
      </c>
      <c r="C80" s="16"/>
      <c r="D80" s="16"/>
      <c r="E80" s="16"/>
      <c r="F80" s="16"/>
      <c r="G80" s="16" t="s">
        <v>233</v>
      </c>
      <c r="H80" s="16" t="s">
        <v>379</v>
      </c>
      <c r="I80" s="17" t="s">
        <v>37</v>
      </c>
      <c r="J80" s="16" t="s">
        <v>380</v>
      </c>
      <c r="K80" s="16">
        <v>29501</v>
      </c>
      <c r="L80" s="16" t="s">
        <v>39</v>
      </c>
      <c r="M80" s="18">
        <v>43795</v>
      </c>
      <c r="N80" s="18">
        <v>43795</v>
      </c>
      <c r="O80" s="18">
        <v>43865</v>
      </c>
      <c r="P80" s="18"/>
      <c r="Q80" s="16" t="s">
        <v>51</v>
      </c>
      <c r="R80" s="20"/>
      <c r="S80" s="20"/>
      <c r="T80" s="16" t="s">
        <v>41</v>
      </c>
      <c r="U80" s="16" t="s">
        <v>42</v>
      </c>
      <c r="V80" s="20">
        <v>226143.1</v>
      </c>
      <c r="W80" s="16" t="s">
        <v>43</v>
      </c>
      <c r="X80" s="20" t="s">
        <v>44</v>
      </c>
      <c r="Y80" s="20">
        <v>226143.1</v>
      </c>
      <c r="Z80" s="20">
        <v>262325.98</v>
      </c>
    </row>
    <row r="81" spans="1:26" s="6" customFormat="1" ht="39.950000000000003" customHeight="1" thickBot="1" x14ac:dyDescent="0.25">
      <c r="A81" s="14" t="s">
        <v>381</v>
      </c>
      <c r="B81" s="15" t="s">
        <v>382</v>
      </c>
      <c r="C81" s="16"/>
      <c r="D81" s="16"/>
      <c r="E81" s="16"/>
      <c r="F81" s="16"/>
      <c r="G81" s="16" t="s">
        <v>383</v>
      </c>
      <c r="H81" s="16" t="s">
        <v>384</v>
      </c>
      <c r="I81" s="17" t="s">
        <v>37</v>
      </c>
      <c r="J81" s="16" t="s">
        <v>385</v>
      </c>
      <c r="K81" s="16">
        <v>25501</v>
      </c>
      <c r="L81" s="16" t="s">
        <v>39</v>
      </c>
      <c r="M81" s="18">
        <v>43795</v>
      </c>
      <c r="N81" s="18">
        <v>43795</v>
      </c>
      <c r="O81" s="18">
        <v>43823</v>
      </c>
      <c r="P81" s="18"/>
      <c r="Q81" s="16" t="s">
        <v>51</v>
      </c>
      <c r="R81" s="20"/>
      <c r="S81" s="20"/>
      <c r="T81" s="16" t="s">
        <v>41</v>
      </c>
      <c r="U81" s="16" t="s">
        <v>42</v>
      </c>
      <c r="V81" s="20">
        <v>44040.75</v>
      </c>
      <c r="W81" s="16" t="s">
        <v>53</v>
      </c>
      <c r="X81" s="20" t="s">
        <v>44</v>
      </c>
      <c r="Y81" s="20">
        <v>44040.75</v>
      </c>
      <c r="Z81" s="20">
        <v>51087.27</v>
      </c>
    </row>
    <row r="82" spans="1:26" s="6" customFormat="1" ht="39.950000000000003" customHeight="1" thickBot="1" x14ac:dyDescent="0.25">
      <c r="A82" s="14" t="s">
        <v>386</v>
      </c>
      <c r="B82" s="15" t="s">
        <v>387</v>
      </c>
      <c r="C82" s="16"/>
      <c r="D82" s="16"/>
      <c r="E82" s="16"/>
      <c r="F82" s="16"/>
      <c r="G82" s="16" t="s">
        <v>228</v>
      </c>
      <c r="H82" s="16" t="s">
        <v>273</v>
      </c>
      <c r="I82" s="17" t="s">
        <v>37</v>
      </c>
      <c r="J82" s="16" t="s">
        <v>388</v>
      </c>
      <c r="K82" s="16">
        <v>25501</v>
      </c>
      <c r="L82" s="16" t="s">
        <v>39</v>
      </c>
      <c r="M82" s="18">
        <v>43795</v>
      </c>
      <c r="N82" s="18">
        <v>43795</v>
      </c>
      <c r="O82" s="18">
        <v>43907</v>
      </c>
      <c r="P82" s="18"/>
      <c r="Q82" s="16" t="s">
        <v>51</v>
      </c>
      <c r="R82" s="20"/>
      <c r="S82" s="20"/>
      <c r="T82" s="16" t="s">
        <v>41</v>
      </c>
      <c r="U82" s="16" t="s">
        <v>230</v>
      </c>
      <c r="V82" s="20">
        <v>41608.14</v>
      </c>
      <c r="W82" s="16" t="s">
        <v>43</v>
      </c>
      <c r="X82" s="20" t="s">
        <v>44</v>
      </c>
      <c r="Y82" s="20">
        <v>41608.14</v>
      </c>
      <c r="Z82" s="20">
        <v>48265.440000000002</v>
      </c>
    </row>
    <row r="83" spans="1:26" s="6" customFormat="1" ht="39.950000000000003" customHeight="1" thickBot="1" x14ac:dyDescent="0.25">
      <c r="A83" s="14" t="s">
        <v>389</v>
      </c>
      <c r="B83" s="15" t="s">
        <v>390</v>
      </c>
      <c r="C83" s="16"/>
      <c r="D83" s="16"/>
      <c r="E83" s="16"/>
      <c r="F83" s="16"/>
      <c r="G83" s="16" t="s">
        <v>391</v>
      </c>
      <c r="H83" s="16" t="s">
        <v>384</v>
      </c>
      <c r="I83" s="17" t="s">
        <v>245</v>
      </c>
      <c r="J83" s="16" t="s">
        <v>392</v>
      </c>
      <c r="K83" s="16">
        <v>33901</v>
      </c>
      <c r="L83" s="16" t="s">
        <v>39</v>
      </c>
      <c r="M83" s="18">
        <v>43796</v>
      </c>
      <c r="N83" s="18">
        <v>43796</v>
      </c>
      <c r="O83" s="18">
        <v>43845</v>
      </c>
      <c r="P83" s="18"/>
      <c r="Q83" s="16" t="s">
        <v>51</v>
      </c>
      <c r="R83" s="20"/>
      <c r="S83" s="20"/>
      <c r="T83" s="16" t="s">
        <v>41</v>
      </c>
      <c r="U83" s="16" t="s">
        <v>42</v>
      </c>
      <c r="V83" s="20">
        <v>81357.149999999994</v>
      </c>
      <c r="W83" s="16" t="s">
        <v>43</v>
      </c>
      <c r="X83" s="20" t="s">
        <v>44</v>
      </c>
      <c r="Y83" s="20">
        <v>81357.149999999994</v>
      </c>
      <c r="Z83" s="20">
        <v>94374.29</v>
      </c>
    </row>
    <row r="84" spans="1:26" s="6" customFormat="1" ht="39.950000000000003" customHeight="1" thickBot="1" x14ac:dyDescent="0.25">
      <c r="A84" s="14" t="s">
        <v>393</v>
      </c>
      <c r="B84" s="15" t="s">
        <v>394</v>
      </c>
      <c r="C84" s="16"/>
      <c r="D84" s="16" t="s">
        <v>395</v>
      </c>
      <c r="E84" s="16" t="s">
        <v>396</v>
      </c>
      <c r="F84" s="16" t="s">
        <v>397</v>
      </c>
      <c r="G84" s="16"/>
      <c r="H84" s="16" t="s">
        <v>398</v>
      </c>
      <c r="I84" s="17" t="s">
        <v>37</v>
      </c>
      <c r="J84" s="16" t="s">
        <v>399</v>
      </c>
      <c r="K84" s="16">
        <v>33901</v>
      </c>
      <c r="L84" s="16" t="s">
        <v>39</v>
      </c>
      <c r="M84" s="18">
        <v>43789</v>
      </c>
      <c r="N84" s="18">
        <v>43789</v>
      </c>
      <c r="O84" s="18">
        <v>43841</v>
      </c>
      <c r="P84" s="18"/>
      <c r="Q84" s="16" t="s">
        <v>51</v>
      </c>
      <c r="R84" s="20"/>
      <c r="S84" s="20"/>
      <c r="T84" s="16" t="s">
        <v>41</v>
      </c>
      <c r="U84" s="16" t="s">
        <v>42</v>
      </c>
      <c r="V84" s="20">
        <v>232626.72</v>
      </c>
      <c r="W84" s="16" t="s">
        <v>43</v>
      </c>
      <c r="X84" s="20" t="s">
        <v>44</v>
      </c>
      <c r="Y84" s="20">
        <v>232626.72</v>
      </c>
      <c r="Z84" s="20">
        <v>269846.98</v>
      </c>
    </row>
    <row r="85" spans="1:26" s="6" customFormat="1" ht="39.950000000000003" customHeight="1" thickBot="1" x14ac:dyDescent="0.25">
      <c r="A85" s="14" t="s">
        <v>400</v>
      </c>
      <c r="B85" s="15" t="s">
        <v>401</v>
      </c>
      <c r="C85" s="16"/>
      <c r="D85" s="16" t="s">
        <v>402</v>
      </c>
      <c r="E85" s="16" t="s">
        <v>403</v>
      </c>
      <c r="F85" s="16" t="s">
        <v>239</v>
      </c>
      <c r="G85" s="16"/>
      <c r="H85" s="16" t="s">
        <v>404</v>
      </c>
      <c r="I85" s="17" t="s">
        <v>245</v>
      </c>
      <c r="J85" s="16" t="s">
        <v>405</v>
      </c>
      <c r="K85" s="16">
        <v>53201</v>
      </c>
      <c r="L85" s="16" t="s">
        <v>39</v>
      </c>
      <c r="M85" s="18">
        <v>43797</v>
      </c>
      <c r="N85" s="18">
        <v>43797</v>
      </c>
      <c r="O85" s="18">
        <v>43861</v>
      </c>
      <c r="P85" s="18"/>
      <c r="Q85" s="16" t="s">
        <v>51</v>
      </c>
      <c r="R85" s="20"/>
      <c r="S85" s="20"/>
      <c r="T85" s="16" t="s">
        <v>41</v>
      </c>
      <c r="U85" s="16" t="s">
        <v>42</v>
      </c>
      <c r="V85" s="20">
        <v>158542.87</v>
      </c>
      <c r="W85" s="16" t="s">
        <v>43</v>
      </c>
      <c r="X85" s="20" t="s">
        <v>44</v>
      </c>
      <c r="Y85" s="20">
        <v>158542.87</v>
      </c>
      <c r="Z85" s="20">
        <v>183909.72</v>
      </c>
    </row>
    <row r="86" spans="1:26" s="6" customFormat="1" ht="39.950000000000003" customHeight="1" thickBot="1" x14ac:dyDescent="0.25">
      <c r="A86" s="14" t="s">
        <v>406</v>
      </c>
      <c r="B86" s="15" t="s">
        <v>407</v>
      </c>
      <c r="C86" s="16"/>
      <c r="D86" s="16"/>
      <c r="E86" s="16"/>
      <c r="F86" s="16"/>
      <c r="G86" s="16" t="s">
        <v>408</v>
      </c>
      <c r="H86" s="16" t="s">
        <v>409</v>
      </c>
      <c r="I86" s="17" t="s">
        <v>37</v>
      </c>
      <c r="J86" s="16" t="s">
        <v>410</v>
      </c>
      <c r="K86" s="16">
        <v>33901</v>
      </c>
      <c r="L86" s="16" t="s">
        <v>39</v>
      </c>
      <c r="M86" s="18">
        <v>43797</v>
      </c>
      <c r="N86" s="18">
        <v>43797</v>
      </c>
      <c r="O86" s="18">
        <v>43830</v>
      </c>
      <c r="P86" s="18"/>
      <c r="Q86" s="16" t="s">
        <v>51</v>
      </c>
      <c r="R86" s="20"/>
      <c r="S86" s="20"/>
      <c r="T86" s="16" t="s">
        <v>41</v>
      </c>
      <c r="U86" s="16" t="s">
        <v>42</v>
      </c>
      <c r="V86" s="20">
        <v>177591.7</v>
      </c>
      <c r="W86" s="16" t="s">
        <v>43</v>
      </c>
      <c r="X86" s="20" t="s">
        <v>44</v>
      </c>
      <c r="Y86" s="20">
        <v>177591.7</v>
      </c>
      <c r="Z86" s="20">
        <v>177591.7</v>
      </c>
    </row>
    <row r="87" spans="1:26" s="6" customFormat="1" ht="39.950000000000003" customHeight="1" thickBot="1" x14ac:dyDescent="0.25">
      <c r="A87" s="14" t="s">
        <v>411</v>
      </c>
      <c r="B87" s="15" t="s">
        <v>412</v>
      </c>
      <c r="C87" s="16"/>
      <c r="D87" s="16" t="s">
        <v>413</v>
      </c>
      <c r="E87" s="16" t="s">
        <v>414</v>
      </c>
      <c r="F87" s="16" t="s">
        <v>415</v>
      </c>
      <c r="G87" s="16"/>
      <c r="H87" s="16" t="s">
        <v>416</v>
      </c>
      <c r="I87" s="17" t="s">
        <v>245</v>
      </c>
      <c r="J87" s="16" t="s">
        <v>417</v>
      </c>
      <c r="K87" s="16">
        <v>33901</v>
      </c>
      <c r="L87" s="16" t="s">
        <v>39</v>
      </c>
      <c r="M87" s="18">
        <v>43797</v>
      </c>
      <c r="N87" s="18">
        <v>43797</v>
      </c>
      <c r="O87" s="18">
        <v>43827</v>
      </c>
      <c r="P87" s="18"/>
      <c r="Q87" s="16" t="s">
        <v>51</v>
      </c>
      <c r="R87" s="20"/>
      <c r="S87" s="20"/>
      <c r="T87" s="16" t="s">
        <v>41</v>
      </c>
      <c r="U87" s="16" t="s">
        <v>42</v>
      </c>
      <c r="V87" s="20">
        <v>105899.55</v>
      </c>
      <c r="W87" s="16" t="s">
        <v>43</v>
      </c>
      <c r="X87" s="20" t="s">
        <v>44</v>
      </c>
      <c r="Y87" s="20">
        <v>105899.55</v>
      </c>
      <c r="Z87" s="20">
        <v>122843.47</v>
      </c>
    </row>
    <row r="88" spans="1:26" s="6" customFormat="1" ht="43.5" thickBot="1" x14ac:dyDescent="0.25">
      <c r="A88" s="14" t="s">
        <v>418</v>
      </c>
      <c r="B88" s="15" t="s">
        <v>419</v>
      </c>
      <c r="C88" s="16"/>
      <c r="D88" s="16"/>
      <c r="E88" s="16"/>
      <c r="F88" s="16"/>
      <c r="G88" s="16" t="s">
        <v>146</v>
      </c>
      <c r="H88" s="16" t="s">
        <v>420</v>
      </c>
      <c r="I88" s="17" t="s">
        <v>37</v>
      </c>
      <c r="J88" s="16" t="s">
        <v>421</v>
      </c>
      <c r="K88" s="16">
        <v>35701</v>
      </c>
      <c r="L88" s="16" t="s">
        <v>39</v>
      </c>
      <c r="M88" s="18">
        <v>43798</v>
      </c>
      <c r="N88" s="18">
        <v>43798</v>
      </c>
      <c r="O88" s="18">
        <v>43828</v>
      </c>
      <c r="P88" s="18"/>
      <c r="Q88" s="16" t="s">
        <v>51</v>
      </c>
      <c r="R88" s="20"/>
      <c r="S88" s="20"/>
      <c r="T88" s="16" t="s">
        <v>41</v>
      </c>
      <c r="U88" s="16" t="s">
        <v>282</v>
      </c>
      <c r="V88" s="20">
        <v>149000</v>
      </c>
      <c r="W88" s="16" t="s">
        <v>53</v>
      </c>
      <c r="X88" s="20" t="s">
        <v>44</v>
      </c>
      <c r="Y88" s="20">
        <v>149000</v>
      </c>
      <c r="Z88" s="20">
        <v>172840</v>
      </c>
    </row>
    <row r="89" spans="1:26" s="6" customFormat="1" ht="39.950000000000003" customHeight="1" thickBot="1" x14ac:dyDescent="0.25">
      <c r="A89" s="14" t="s">
        <v>422</v>
      </c>
      <c r="B89" s="15" t="s">
        <v>423</v>
      </c>
      <c r="C89" s="16"/>
      <c r="D89" s="16" t="s">
        <v>395</v>
      </c>
      <c r="E89" s="16" t="s">
        <v>396</v>
      </c>
      <c r="F89" s="16" t="s">
        <v>397</v>
      </c>
      <c r="G89" s="16"/>
      <c r="H89" s="16" t="s">
        <v>398</v>
      </c>
      <c r="I89" s="17" t="s">
        <v>37</v>
      </c>
      <c r="J89" s="16" t="s">
        <v>424</v>
      </c>
      <c r="K89" s="16">
        <v>33901</v>
      </c>
      <c r="L89" s="16" t="s">
        <v>39</v>
      </c>
      <c r="M89" s="18">
        <v>43798</v>
      </c>
      <c r="N89" s="18">
        <v>43798</v>
      </c>
      <c r="O89" s="18">
        <v>43850</v>
      </c>
      <c r="P89" s="18"/>
      <c r="Q89" s="16" t="s">
        <v>51</v>
      </c>
      <c r="R89" s="20"/>
      <c r="S89" s="20"/>
      <c r="T89" s="16" t="s">
        <v>41</v>
      </c>
      <c r="U89" s="16" t="s">
        <v>42</v>
      </c>
      <c r="V89" s="20">
        <v>181616.12</v>
      </c>
      <c r="W89" s="16" t="s">
        <v>43</v>
      </c>
      <c r="X89" s="20" t="s">
        <v>44</v>
      </c>
      <c r="Y89" s="20">
        <v>181616.12</v>
      </c>
      <c r="Z89" s="20">
        <v>210674.69</v>
      </c>
    </row>
    <row r="90" spans="1:26" s="6" customFormat="1" ht="39.950000000000003" customHeight="1" thickBot="1" x14ac:dyDescent="0.25">
      <c r="A90" s="14" t="s">
        <v>425</v>
      </c>
      <c r="B90" s="15" t="s">
        <v>426</v>
      </c>
      <c r="C90" s="16"/>
      <c r="D90" s="16"/>
      <c r="E90" s="16"/>
      <c r="F90" s="16"/>
      <c r="G90" s="16" t="s">
        <v>70</v>
      </c>
      <c r="H90" s="16" t="s">
        <v>427</v>
      </c>
      <c r="I90" s="17" t="s">
        <v>224</v>
      </c>
      <c r="J90" s="16" t="s">
        <v>428</v>
      </c>
      <c r="K90" s="16">
        <v>33901</v>
      </c>
      <c r="L90" s="16" t="s">
        <v>39</v>
      </c>
      <c r="M90" s="18">
        <v>43798</v>
      </c>
      <c r="N90" s="18">
        <v>43798</v>
      </c>
      <c r="O90" s="18">
        <v>43813</v>
      </c>
      <c r="P90" s="18"/>
      <c r="Q90" s="16" t="s">
        <v>51</v>
      </c>
      <c r="R90" s="20"/>
      <c r="S90" s="20"/>
      <c r="T90" s="16" t="s">
        <v>41</v>
      </c>
      <c r="U90" s="16" t="s">
        <v>282</v>
      </c>
      <c r="V90" s="20">
        <v>110000</v>
      </c>
      <c r="W90" s="16" t="s">
        <v>43</v>
      </c>
      <c r="X90" s="20" t="s">
        <v>44</v>
      </c>
      <c r="Y90" s="20">
        <v>110000</v>
      </c>
      <c r="Z90" s="20">
        <v>127600</v>
      </c>
    </row>
    <row r="91" spans="1:26" s="6" customFormat="1" ht="39.950000000000003" customHeight="1" thickBot="1" x14ac:dyDescent="0.25">
      <c r="A91" s="14" t="s">
        <v>429</v>
      </c>
      <c r="B91" s="15" t="s">
        <v>430</v>
      </c>
      <c r="C91" s="16"/>
      <c r="D91" s="16"/>
      <c r="E91" s="16"/>
      <c r="F91" s="16"/>
      <c r="G91" s="16" t="s">
        <v>431</v>
      </c>
      <c r="H91" s="16" t="s">
        <v>432</v>
      </c>
      <c r="I91" s="17" t="s">
        <v>37</v>
      </c>
      <c r="J91" s="16" t="s">
        <v>433</v>
      </c>
      <c r="K91" s="16">
        <v>51501</v>
      </c>
      <c r="L91" s="16" t="s">
        <v>39</v>
      </c>
      <c r="M91" s="18">
        <v>43798</v>
      </c>
      <c r="N91" s="18">
        <v>43798</v>
      </c>
      <c r="O91" s="18">
        <v>43860</v>
      </c>
      <c r="P91" s="18"/>
      <c r="Q91" s="16" t="s">
        <v>51</v>
      </c>
      <c r="R91" s="20"/>
      <c r="S91" s="20"/>
      <c r="T91" s="16" t="s">
        <v>41</v>
      </c>
      <c r="U91" s="16" t="s">
        <v>42</v>
      </c>
      <c r="V91" s="20">
        <v>142978.94</v>
      </c>
      <c r="W91" s="16" t="s">
        <v>43</v>
      </c>
      <c r="X91" s="20" t="s">
        <v>44</v>
      </c>
      <c r="Y91" s="20">
        <v>142978.94</v>
      </c>
      <c r="Z91" s="20">
        <v>165855.57</v>
      </c>
    </row>
    <row r="92" spans="1:26" s="6" customFormat="1" ht="39.950000000000003" customHeight="1" thickBot="1" x14ac:dyDescent="0.25">
      <c r="A92" s="14" t="s">
        <v>434</v>
      </c>
      <c r="B92" s="15" t="s">
        <v>435</v>
      </c>
      <c r="C92" s="16"/>
      <c r="D92" s="16"/>
      <c r="E92" s="16"/>
      <c r="F92" s="16"/>
      <c r="G92" s="16" t="s">
        <v>436</v>
      </c>
      <c r="H92" s="16" t="s">
        <v>437</v>
      </c>
      <c r="I92" s="17" t="s">
        <v>245</v>
      </c>
      <c r="J92" s="16" t="s">
        <v>438</v>
      </c>
      <c r="K92" s="16">
        <v>51101</v>
      </c>
      <c r="L92" s="16" t="s">
        <v>39</v>
      </c>
      <c r="M92" s="18">
        <v>43798</v>
      </c>
      <c r="N92" s="18">
        <v>43798</v>
      </c>
      <c r="O92" s="18">
        <v>43830</v>
      </c>
      <c r="P92" s="18"/>
      <c r="Q92" s="16" t="s">
        <v>51</v>
      </c>
      <c r="R92" s="20"/>
      <c r="S92" s="20"/>
      <c r="T92" s="16" t="s">
        <v>41</v>
      </c>
      <c r="U92" s="16" t="s">
        <v>42</v>
      </c>
      <c r="V92" s="20">
        <v>62550</v>
      </c>
      <c r="W92" s="16" t="s">
        <v>43</v>
      </c>
      <c r="X92" s="20" t="s">
        <v>44</v>
      </c>
      <c r="Y92" s="20">
        <v>62550</v>
      </c>
      <c r="Z92" s="20">
        <v>72558</v>
      </c>
    </row>
    <row r="93" spans="1:26" s="6" customFormat="1" ht="39.950000000000003" customHeight="1" thickBot="1" x14ac:dyDescent="0.25">
      <c r="A93" s="14" t="s">
        <v>439</v>
      </c>
      <c r="B93" s="15" t="s">
        <v>440</v>
      </c>
      <c r="C93" s="16"/>
      <c r="D93" s="16" t="s">
        <v>441</v>
      </c>
      <c r="E93" s="16" t="s">
        <v>442</v>
      </c>
      <c r="F93" s="16" t="s">
        <v>443</v>
      </c>
      <c r="G93" s="16"/>
      <c r="H93" s="16" t="s">
        <v>444</v>
      </c>
      <c r="I93" s="17" t="s">
        <v>37</v>
      </c>
      <c r="J93" s="16" t="s">
        <v>445</v>
      </c>
      <c r="K93" s="16">
        <v>51901</v>
      </c>
      <c r="L93" s="16" t="s">
        <v>39</v>
      </c>
      <c r="M93" s="18">
        <v>43798</v>
      </c>
      <c r="N93" s="18">
        <v>43798</v>
      </c>
      <c r="O93" s="18">
        <v>43830</v>
      </c>
      <c r="P93" s="18"/>
      <c r="Q93" s="16" t="s">
        <v>51</v>
      </c>
      <c r="R93" s="20"/>
      <c r="S93" s="20"/>
      <c r="T93" s="16" t="s">
        <v>41</v>
      </c>
      <c r="U93" s="16" t="s">
        <v>42</v>
      </c>
      <c r="V93" s="20">
        <v>101599.54</v>
      </c>
      <c r="W93" s="16" t="s">
        <v>43</v>
      </c>
      <c r="X93" s="20" t="s">
        <v>44</v>
      </c>
      <c r="Y93" s="20">
        <v>101599.54</v>
      </c>
      <c r="Z93" s="20">
        <v>117855.46</v>
      </c>
    </row>
    <row r="94" spans="1:26" s="6" customFormat="1" ht="39.950000000000003" customHeight="1" thickBot="1" x14ac:dyDescent="0.25">
      <c r="A94" s="14" t="s">
        <v>446</v>
      </c>
      <c r="B94" s="15" t="s">
        <v>447</v>
      </c>
      <c r="C94" s="16"/>
      <c r="D94" s="16" t="s">
        <v>402</v>
      </c>
      <c r="E94" s="16" t="s">
        <v>403</v>
      </c>
      <c r="F94" s="16" t="s">
        <v>239</v>
      </c>
      <c r="G94" s="16"/>
      <c r="H94" s="16" t="s">
        <v>448</v>
      </c>
      <c r="I94" s="17" t="s">
        <v>37</v>
      </c>
      <c r="J94" s="16" t="s">
        <v>449</v>
      </c>
      <c r="K94" s="16">
        <v>56201</v>
      </c>
      <c r="L94" s="16" t="s">
        <v>39</v>
      </c>
      <c r="M94" s="18">
        <v>43798</v>
      </c>
      <c r="N94" s="18">
        <v>43798</v>
      </c>
      <c r="O94" s="18">
        <v>43830</v>
      </c>
      <c r="P94" s="18"/>
      <c r="Q94" s="16" t="s">
        <v>51</v>
      </c>
      <c r="R94" s="20"/>
      <c r="S94" s="20"/>
      <c r="T94" s="16" t="s">
        <v>41</v>
      </c>
      <c r="U94" s="16" t="s">
        <v>42</v>
      </c>
      <c r="V94" s="20">
        <v>142180</v>
      </c>
      <c r="W94" s="16" t="s">
        <v>43</v>
      </c>
      <c r="X94" s="20" t="s">
        <v>44</v>
      </c>
      <c r="Y94" s="20">
        <v>142180</v>
      </c>
      <c r="Z94" s="20">
        <v>164928.79999999999</v>
      </c>
    </row>
    <row r="95" spans="1:26" s="6" customFormat="1" ht="39.950000000000003" customHeight="1" thickBot="1" x14ac:dyDescent="0.25">
      <c r="A95" s="14" t="s">
        <v>450</v>
      </c>
      <c r="B95" s="15" t="s">
        <v>451</v>
      </c>
      <c r="C95" s="16"/>
      <c r="D95" s="16" t="s">
        <v>452</v>
      </c>
      <c r="E95" s="16" t="s">
        <v>453</v>
      </c>
      <c r="F95" s="16" t="s">
        <v>454</v>
      </c>
      <c r="G95" s="16"/>
      <c r="H95" s="16" t="s">
        <v>455</v>
      </c>
      <c r="I95" s="17" t="s">
        <v>37</v>
      </c>
      <c r="J95" s="16" t="s">
        <v>456</v>
      </c>
      <c r="K95" s="16">
        <v>23901</v>
      </c>
      <c r="L95" s="16" t="s">
        <v>39</v>
      </c>
      <c r="M95" s="18">
        <v>43798</v>
      </c>
      <c r="N95" s="18">
        <v>43798</v>
      </c>
      <c r="O95" s="18">
        <v>43828</v>
      </c>
      <c r="P95" s="18"/>
      <c r="Q95" s="16" t="s">
        <v>51</v>
      </c>
      <c r="R95" s="20"/>
      <c r="S95" s="20"/>
      <c r="T95" s="16" t="s">
        <v>41</v>
      </c>
      <c r="U95" s="16" t="s">
        <v>42</v>
      </c>
      <c r="V95" s="20">
        <v>116894.82</v>
      </c>
      <c r="W95" s="16" t="s">
        <v>43</v>
      </c>
      <c r="X95" s="20" t="s">
        <v>44</v>
      </c>
      <c r="Y95" s="20">
        <v>116894.82</v>
      </c>
      <c r="Z95" s="20">
        <v>135597.99</v>
      </c>
    </row>
    <row r="96" spans="1:26" s="6" customFormat="1" ht="39.950000000000003" customHeight="1" thickBot="1" x14ac:dyDescent="0.25">
      <c r="A96" s="14" t="s">
        <v>457</v>
      </c>
      <c r="B96" s="15" t="s">
        <v>458</v>
      </c>
      <c r="C96" s="16"/>
      <c r="D96" s="16"/>
      <c r="E96" s="16"/>
      <c r="F96" s="16"/>
      <c r="G96" s="16" t="s">
        <v>459</v>
      </c>
      <c r="H96" s="16" t="s">
        <v>460</v>
      </c>
      <c r="I96" s="17" t="s">
        <v>224</v>
      </c>
      <c r="J96" s="16" t="s">
        <v>461</v>
      </c>
      <c r="K96" s="16">
        <v>51101</v>
      </c>
      <c r="L96" s="16" t="s">
        <v>39</v>
      </c>
      <c r="M96" s="18">
        <v>43798</v>
      </c>
      <c r="N96" s="18">
        <v>43798</v>
      </c>
      <c r="O96" s="18">
        <v>43860</v>
      </c>
      <c r="P96" s="18"/>
      <c r="Q96" s="16" t="s">
        <v>51</v>
      </c>
      <c r="R96" s="20"/>
      <c r="S96" s="20"/>
      <c r="T96" s="16" t="s">
        <v>41</v>
      </c>
      <c r="U96" s="16" t="s">
        <v>42</v>
      </c>
      <c r="V96" s="20">
        <v>257000</v>
      </c>
      <c r="W96" s="16" t="s">
        <v>53</v>
      </c>
      <c r="X96" s="20" t="s">
        <v>44</v>
      </c>
      <c r="Y96" s="20">
        <v>257000</v>
      </c>
      <c r="Z96" s="20">
        <v>298120</v>
      </c>
    </row>
    <row r="97" spans="1:26" s="6" customFormat="1" ht="39.950000000000003" customHeight="1" thickBot="1" x14ac:dyDescent="0.25">
      <c r="A97" s="22" t="s">
        <v>462</v>
      </c>
      <c r="B97" s="21" t="s">
        <v>463</v>
      </c>
      <c r="C97" s="21"/>
      <c r="D97" s="21" t="s">
        <v>464</v>
      </c>
      <c r="E97" s="21" t="s">
        <v>465</v>
      </c>
      <c r="F97" s="21" t="s">
        <v>466</v>
      </c>
      <c r="G97" s="16"/>
      <c r="H97" s="21" t="s">
        <v>467</v>
      </c>
      <c r="I97" s="23" t="s">
        <v>37</v>
      </c>
      <c r="J97" s="21" t="s">
        <v>468</v>
      </c>
      <c r="K97" s="21">
        <v>35701</v>
      </c>
      <c r="L97" s="21" t="s">
        <v>39</v>
      </c>
      <c r="M97" s="24">
        <v>43798</v>
      </c>
      <c r="N97" s="24">
        <v>43798</v>
      </c>
      <c r="O97" s="24">
        <v>43844</v>
      </c>
      <c r="P97" s="24"/>
      <c r="Q97" s="21" t="s">
        <v>51</v>
      </c>
      <c r="R97" s="25"/>
      <c r="S97" s="25"/>
      <c r="T97" s="21" t="s">
        <v>41</v>
      </c>
      <c r="U97" s="16" t="s">
        <v>42</v>
      </c>
      <c r="V97" s="25">
        <v>153200</v>
      </c>
      <c r="W97" s="21" t="s">
        <v>53</v>
      </c>
      <c r="X97" s="25" t="s">
        <v>44</v>
      </c>
      <c r="Y97" s="25">
        <v>153200</v>
      </c>
      <c r="Z97" s="25">
        <v>177712</v>
      </c>
    </row>
    <row r="98" spans="1:26" s="6" customFormat="1" ht="39.950000000000003" customHeight="1" thickBot="1" x14ac:dyDescent="0.25">
      <c r="A98" s="22" t="s">
        <v>469</v>
      </c>
      <c r="B98" s="21" t="s">
        <v>470</v>
      </c>
      <c r="C98" s="21"/>
      <c r="D98" s="21" t="s">
        <v>471</v>
      </c>
      <c r="E98" s="21" t="s">
        <v>472</v>
      </c>
      <c r="F98" s="21" t="s">
        <v>473</v>
      </c>
      <c r="G98" s="16"/>
      <c r="H98" s="21"/>
      <c r="I98" s="23"/>
      <c r="J98" s="21" t="s">
        <v>474</v>
      </c>
      <c r="K98" s="21">
        <v>23901</v>
      </c>
      <c r="L98" s="21" t="s">
        <v>39</v>
      </c>
      <c r="M98" s="24">
        <v>43798</v>
      </c>
      <c r="N98" s="24">
        <v>43798</v>
      </c>
      <c r="O98" s="24">
        <v>43826</v>
      </c>
      <c r="P98" s="24"/>
      <c r="Q98" s="21" t="s">
        <v>51</v>
      </c>
      <c r="R98" s="25"/>
      <c r="S98" s="25"/>
      <c r="T98" s="21" t="s">
        <v>41</v>
      </c>
      <c r="U98" s="16" t="s">
        <v>475</v>
      </c>
      <c r="V98" s="25">
        <v>58350</v>
      </c>
      <c r="W98" s="21" t="s">
        <v>53</v>
      </c>
      <c r="X98" s="25" t="s">
        <v>44</v>
      </c>
      <c r="Y98" s="25">
        <v>58350</v>
      </c>
      <c r="Z98" s="25">
        <v>67686</v>
      </c>
    </row>
    <row r="99" spans="1:26" s="6" customFormat="1" ht="39.950000000000003" customHeight="1" thickBot="1" x14ac:dyDescent="0.25">
      <c r="A99" s="22" t="s">
        <v>476</v>
      </c>
      <c r="B99" s="21" t="s">
        <v>477</v>
      </c>
      <c r="C99" s="21"/>
      <c r="D99" s="21" t="s">
        <v>478</v>
      </c>
      <c r="E99" s="21" t="s">
        <v>479</v>
      </c>
      <c r="F99" s="21" t="s">
        <v>350</v>
      </c>
      <c r="G99" s="16"/>
      <c r="H99" s="21" t="s">
        <v>480</v>
      </c>
      <c r="I99" s="23" t="s">
        <v>245</v>
      </c>
      <c r="J99" s="21" t="s">
        <v>481</v>
      </c>
      <c r="K99" s="21">
        <v>33604</v>
      </c>
      <c r="L99" s="21" t="s">
        <v>39</v>
      </c>
      <c r="M99" s="24">
        <v>43798</v>
      </c>
      <c r="N99" s="24">
        <v>43798</v>
      </c>
      <c r="O99" s="24">
        <v>43838</v>
      </c>
      <c r="P99" s="24"/>
      <c r="Q99" s="21" t="s">
        <v>51</v>
      </c>
      <c r="R99" s="25"/>
      <c r="S99" s="25"/>
      <c r="T99" s="21" t="s">
        <v>41</v>
      </c>
      <c r="U99" s="16" t="s">
        <v>42</v>
      </c>
      <c r="V99" s="25">
        <v>55653.2</v>
      </c>
      <c r="W99" s="21" t="s">
        <v>53</v>
      </c>
      <c r="X99" s="25" t="s">
        <v>44</v>
      </c>
      <c r="Y99" s="25">
        <v>55653.2</v>
      </c>
      <c r="Z99" s="25">
        <v>64557.71</v>
      </c>
    </row>
    <row r="100" spans="1:26" s="6" customFormat="1" ht="39.950000000000003" customHeight="1" thickBot="1" x14ac:dyDescent="0.25">
      <c r="A100" s="22" t="s">
        <v>482</v>
      </c>
      <c r="B100" s="21" t="s">
        <v>483</v>
      </c>
      <c r="C100" s="21"/>
      <c r="D100" s="21"/>
      <c r="E100" s="21"/>
      <c r="F100" s="21"/>
      <c r="G100" s="21" t="s">
        <v>484</v>
      </c>
      <c r="H100" s="21"/>
      <c r="I100" s="23"/>
      <c r="J100" s="21" t="s">
        <v>485</v>
      </c>
      <c r="K100" s="21">
        <v>23901</v>
      </c>
      <c r="L100" s="21" t="s">
        <v>39</v>
      </c>
      <c r="M100" s="24">
        <v>43798</v>
      </c>
      <c r="N100" s="24">
        <v>43798</v>
      </c>
      <c r="O100" s="24">
        <v>43829</v>
      </c>
      <c r="P100" s="24"/>
      <c r="Q100" s="21" t="s">
        <v>51</v>
      </c>
      <c r="R100" s="25"/>
      <c r="S100" s="25"/>
      <c r="T100" s="21" t="s">
        <v>41</v>
      </c>
      <c r="U100" s="16" t="s">
        <v>475</v>
      </c>
      <c r="V100" s="25">
        <v>37028.78</v>
      </c>
      <c r="W100" s="21" t="s">
        <v>53</v>
      </c>
      <c r="X100" s="25" t="s">
        <v>44</v>
      </c>
      <c r="Y100" s="25">
        <v>37028.78</v>
      </c>
      <c r="Z100" s="25">
        <v>42953.3848</v>
      </c>
    </row>
    <row r="101" spans="1:26" s="6" customFormat="1" ht="39.950000000000003" customHeight="1" x14ac:dyDescent="0.2">
      <c r="A101" s="22" t="s">
        <v>486</v>
      </c>
      <c r="B101" s="21" t="s">
        <v>487</v>
      </c>
      <c r="C101" s="21"/>
      <c r="D101" s="21" t="s">
        <v>441</v>
      </c>
      <c r="E101" s="21" t="s">
        <v>442</v>
      </c>
      <c r="F101" s="21" t="s">
        <v>443</v>
      </c>
      <c r="G101" s="16"/>
      <c r="H101" s="21"/>
      <c r="I101" s="23"/>
      <c r="J101" s="21" t="s">
        <v>488</v>
      </c>
      <c r="K101" s="21">
        <v>29301</v>
      </c>
      <c r="L101" s="21" t="s">
        <v>50</v>
      </c>
      <c r="M101" s="24">
        <v>43788</v>
      </c>
      <c r="N101" s="24">
        <v>43788</v>
      </c>
      <c r="O101" s="24">
        <v>43860</v>
      </c>
      <c r="P101" s="24"/>
      <c r="Q101" s="21" t="s">
        <v>51</v>
      </c>
      <c r="R101" s="25"/>
      <c r="S101" s="25"/>
      <c r="T101" s="21" t="s">
        <v>41</v>
      </c>
      <c r="U101" s="16" t="s">
        <v>42</v>
      </c>
      <c r="V101" s="25">
        <v>33000</v>
      </c>
      <c r="W101" s="21" t="s">
        <v>53</v>
      </c>
      <c r="X101" s="25" t="s">
        <v>44</v>
      </c>
      <c r="Y101" s="25">
        <v>33000</v>
      </c>
      <c r="Z101" s="25">
        <v>38280</v>
      </c>
    </row>
    <row r="102" spans="1:26" s="6" customFormat="1" ht="39.950000000000003" customHeight="1" thickBot="1" x14ac:dyDescent="0.25">
      <c r="A102" s="26"/>
      <c r="B102" s="27"/>
      <c r="C102" s="27"/>
      <c r="D102" s="27"/>
      <c r="E102" s="27"/>
      <c r="F102" s="27"/>
      <c r="G102" s="27"/>
      <c r="H102" s="27"/>
      <c r="I102" s="28"/>
      <c r="J102" s="27"/>
      <c r="K102" s="27"/>
      <c r="L102" s="27"/>
      <c r="M102" s="29"/>
      <c r="N102" s="29"/>
      <c r="O102" s="29"/>
      <c r="P102" s="29"/>
      <c r="Q102" s="27"/>
      <c r="R102" s="30"/>
      <c r="S102" s="30"/>
      <c r="T102" s="27"/>
      <c r="U102" s="27"/>
      <c r="V102" s="30"/>
      <c r="W102" s="27"/>
      <c r="X102" s="30"/>
      <c r="Y102" s="30"/>
      <c r="Z102" s="30"/>
    </row>
    <row r="103" spans="1:26" s="6" customFormat="1" ht="38.1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2"/>
      <c r="J103" s="31"/>
      <c r="K103" s="31"/>
      <c r="L103" s="31"/>
      <c r="M103" s="33"/>
      <c r="N103" s="33"/>
      <c r="O103" s="33"/>
      <c r="P103" s="33"/>
      <c r="Q103" s="31"/>
      <c r="R103" s="34"/>
      <c r="S103" s="34"/>
      <c r="T103" s="31"/>
      <c r="U103" s="31"/>
      <c r="V103" s="34"/>
      <c r="W103" s="31"/>
      <c r="X103" s="34"/>
      <c r="Y103" s="34"/>
      <c r="Z103" s="34"/>
    </row>
    <row r="104" spans="1:26" s="6" customFormat="1" ht="38.1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3"/>
      <c r="J104" s="21"/>
      <c r="K104" s="21"/>
      <c r="L104" s="21"/>
      <c r="M104" s="24"/>
      <c r="N104" s="24"/>
      <c r="O104" s="24"/>
      <c r="P104" s="24"/>
      <c r="Q104" s="21"/>
      <c r="R104" s="25"/>
      <c r="S104" s="25"/>
      <c r="T104" s="21"/>
      <c r="U104" s="21"/>
      <c r="V104" s="25"/>
      <c r="W104" s="21"/>
      <c r="X104" s="25"/>
      <c r="Y104" s="25"/>
      <c r="Z104" s="25"/>
    </row>
    <row r="105" spans="1:26" s="6" customFormat="1" ht="38.1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3"/>
      <c r="J105" s="21"/>
      <c r="K105" s="21"/>
      <c r="L105" s="21"/>
      <c r="M105" s="24"/>
      <c r="N105" s="24"/>
      <c r="O105" s="24"/>
      <c r="P105" s="24"/>
      <c r="Q105" s="21"/>
      <c r="R105" s="25"/>
      <c r="S105" s="25"/>
      <c r="T105" s="21"/>
      <c r="U105" s="21"/>
      <c r="V105" s="25"/>
      <c r="W105" s="21"/>
      <c r="X105" s="25"/>
      <c r="Y105" s="25"/>
      <c r="Z105" s="25"/>
    </row>
    <row r="106" spans="1:26" s="6" customFormat="1" ht="38.1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3"/>
      <c r="J106" s="21"/>
      <c r="K106" s="21"/>
      <c r="L106" s="21"/>
      <c r="M106" s="24"/>
      <c r="N106" s="24"/>
      <c r="O106" s="24"/>
      <c r="P106" s="24"/>
      <c r="Q106" s="21"/>
      <c r="R106" s="25"/>
      <c r="S106" s="25"/>
      <c r="T106" s="21"/>
      <c r="U106" s="21"/>
      <c r="V106" s="25"/>
      <c r="W106" s="21"/>
      <c r="X106" s="25"/>
      <c r="Y106" s="25"/>
      <c r="Z106" s="25"/>
    </row>
    <row r="107" spans="1:26" s="6" customFormat="1" ht="38.1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3"/>
      <c r="J107" s="21"/>
      <c r="K107" s="21"/>
      <c r="L107" s="21"/>
      <c r="M107" s="24"/>
      <c r="N107" s="24"/>
      <c r="O107" s="24"/>
      <c r="P107" s="24"/>
      <c r="Q107" s="21"/>
      <c r="R107" s="25"/>
      <c r="S107" s="25"/>
      <c r="T107" s="21"/>
      <c r="U107" s="21"/>
      <c r="V107" s="25"/>
      <c r="W107" s="21"/>
      <c r="X107" s="25"/>
      <c r="Y107" s="25"/>
      <c r="Z107" s="25"/>
    </row>
    <row r="108" spans="1:26" s="6" customFormat="1" ht="38.1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3"/>
      <c r="J108" s="21"/>
      <c r="K108" s="21"/>
      <c r="L108" s="21"/>
      <c r="M108" s="24"/>
      <c r="N108" s="24"/>
      <c r="O108" s="24"/>
      <c r="P108" s="24"/>
      <c r="Q108" s="21"/>
      <c r="R108" s="25"/>
      <c r="S108" s="25"/>
      <c r="T108" s="21"/>
      <c r="U108" s="31"/>
      <c r="V108" s="25"/>
      <c r="W108" s="21"/>
      <c r="X108" s="25"/>
      <c r="Y108" s="25"/>
      <c r="Z108" s="25"/>
    </row>
    <row r="109" spans="1:26" ht="38.1" customHeight="1" x14ac:dyDescent="0.3">
      <c r="A109" s="21"/>
      <c r="B109" s="21"/>
      <c r="C109" s="21"/>
      <c r="D109" s="21"/>
      <c r="E109" s="21"/>
      <c r="F109" s="21"/>
      <c r="G109" s="21"/>
      <c r="H109" s="21"/>
      <c r="I109" s="23"/>
      <c r="J109" s="21"/>
      <c r="K109" s="21"/>
      <c r="L109" s="21"/>
      <c r="M109" s="24"/>
      <c r="N109" s="24"/>
      <c r="O109" s="24"/>
      <c r="P109" s="24"/>
      <c r="Q109" s="21"/>
      <c r="R109" s="25"/>
      <c r="S109" s="25"/>
      <c r="T109" s="21"/>
      <c r="U109" s="21"/>
      <c r="V109" s="25"/>
      <c r="W109" s="21"/>
      <c r="X109" s="25"/>
      <c r="Y109" s="25"/>
      <c r="Z109" s="25"/>
    </row>
    <row r="110" spans="1:26" ht="38.1" customHeight="1" x14ac:dyDescent="0.3">
      <c r="A110" s="21"/>
      <c r="B110" s="21"/>
      <c r="C110" s="21"/>
      <c r="D110" s="21"/>
      <c r="E110" s="21"/>
      <c r="F110" s="21"/>
      <c r="G110" s="21"/>
      <c r="H110" s="21"/>
      <c r="I110" s="23"/>
      <c r="J110" s="21"/>
      <c r="K110" s="21"/>
      <c r="L110" s="21"/>
      <c r="M110" s="24"/>
      <c r="N110" s="24"/>
      <c r="O110" s="24"/>
      <c r="P110" s="24"/>
      <c r="Q110" s="21"/>
      <c r="R110" s="25"/>
      <c r="S110" s="25"/>
      <c r="T110" s="21"/>
      <c r="U110" s="21"/>
      <c r="V110" s="25"/>
      <c r="W110" s="21"/>
      <c r="X110" s="25"/>
      <c r="Y110" s="25"/>
      <c r="Z110" s="25"/>
    </row>
    <row r="111" spans="1:26" ht="38.1" customHeight="1" x14ac:dyDescent="0.3">
      <c r="A111" s="21"/>
      <c r="B111" s="21"/>
      <c r="C111" s="21"/>
      <c r="D111" s="21"/>
      <c r="E111" s="21"/>
      <c r="F111" s="21"/>
      <c r="G111" s="21"/>
      <c r="H111" s="21"/>
      <c r="I111" s="23"/>
      <c r="J111" s="21"/>
      <c r="K111" s="21"/>
      <c r="L111" s="21"/>
      <c r="M111" s="24"/>
      <c r="N111" s="24"/>
      <c r="O111" s="24"/>
      <c r="P111" s="24"/>
      <c r="Q111" s="21"/>
      <c r="R111" s="25"/>
      <c r="S111" s="25"/>
      <c r="T111" s="21"/>
      <c r="U111" s="21"/>
      <c r="V111" s="25"/>
      <c r="W111" s="21"/>
      <c r="X111" s="25"/>
      <c r="Y111" s="25"/>
      <c r="Z111" s="25"/>
    </row>
    <row r="112" spans="1:26" ht="38.1" customHeight="1" x14ac:dyDescent="0.3">
      <c r="A112" s="35"/>
      <c r="B112" s="21"/>
      <c r="C112" s="21"/>
      <c r="D112" s="21"/>
      <c r="E112" s="21"/>
      <c r="F112" s="21"/>
      <c r="G112" s="21"/>
      <c r="H112" s="21"/>
      <c r="I112" s="23"/>
      <c r="J112" s="21"/>
      <c r="K112" s="21"/>
      <c r="L112" s="21"/>
      <c r="M112" s="24"/>
      <c r="N112" s="24"/>
      <c r="O112" s="24"/>
      <c r="P112" s="24"/>
      <c r="Q112" s="21"/>
      <c r="R112" s="25"/>
      <c r="S112" s="25"/>
      <c r="T112" s="21"/>
      <c r="U112" s="21"/>
      <c r="V112" s="25"/>
      <c r="W112" s="21"/>
      <c r="X112" s="25"/>
      <c r="Y112" s="25"/>
      <c r="Z112" s="25"/>
    </row>
    <row r="113" spans="1:26" ht="38.1" customHeight="1" x14ac:dyDescent="0.3">
      <c r="A113" s="35"/>
      <c r="B113" s="21"/>
      <c r="C113" s="21"/>
      <c r="D113" s="21"/>
      <c r="E113" s="21"/>
      <c r="F113" s="21"/>
      <c r="G113" s="21"/>
      <c r="H113" s="21"/>
      <c r="I113" s="23"/>
      <c r="J113" s="21"/>
      <c r="K113" s="21"/>
      <c r="L113" s="21"/>
      <c r="M113" s="24"/>
      <c r="N113" s="24"/>
      <c r="O113" s="24"/>
      <c r="P113" s="24"/>
      <c r="Q113" s="21"/>
      <c r="R113" s="25"/>
      <c r="S113" s="25"/>
      <c r="T113" s="21"/>
      <c r="U113" s="21"/>
      <c r="V113" s="25"/>
      <c r="W113" s="21"/>
      <c r="X113" s="25"/>
      <c r="Y113" s="25"/>
      <c r="Z113" s="25"/>
    </row>
    <row r="114" spans="1:26" x14ac:dyDescent="0.3">
      <c r="A114" s="36"/>
      <c r="B114" s="36"/>
      <c r="C114" s="36"/>
      <c r="D114" s="36"/>
      <c r="E114" s="36"/>
      <c r="F114" s="36"/>
      <c r="G114" s="37"/>
      <c r="H114" s="37"/>
      <c r="I114" s="38"/>
      <c r="J114" s="39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40"/>
      <c r="V114" s="41"/>
      <c r="W114" s="36"/>
      <c r="X114" s="36"/>
      <c r="Y114" s="36"/>
      <c r="Z114" s="36"/>
    </row>
    <row r="115" spans="1:26" x14ac:dyDescent="0.3">
      <c r="A115" s="36"/>
      <c r="B115" s="36"/>
      <c r="C115" s="36"/>
      <c r="D115" s="36"/>
      <c r="E115" s="36"/>
      <c r="F115" s="36"/>
      <c r="G115" s="37"/>
      <c r="H115" s="37"/>
      <c r="I115" s="38"/>
      <c r="J115" s="39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42"/>
      <c r="V115" s="43"/>
      <c r="W115" s="36"/>
      <c r="X115" s="36"/>
      <c r="Y115" s="36"/>
      <c r="Z115" s="36"/>
    </row>
    <row r="116" spans="1:26" x14ac:dyDescent="0.3">
      <c r="A116" s="36"/>
      <c r="B116" s="36"/>
      <c r="C116" s="36"/>
      <c r="D116" s="36"/>
      <c r="E116" s="36"/>
      <c r="F116" s="36"/>
      <c r="G116" s="37"/>
      <c r="H116" s="37"/>
      <c r="I116" s="38"/>
      <c r="J116" s="39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42"/>
      <c r="V116" s="43"/>
      <c r="W116" s="36"/>
      <c r="X116" s="36"/>
      <c r="Y116" s="36"/>
      <c r="Z116" s="36"/>
    </row>
    <row r="117" spans="1:26" x14ac:dyDescent="0.3">
      <c r="A117" s="36"/>
      <c r="B117" s="36"/>
      <c r="C117" s="36"/>
      <c r="D117" s="36"/>
      <c r="E117" s="36"/>
      <c r="F117" s="36"/>
      <c r="G117" s="44"/>
      <c r="H117" s="44"/>
      <c r="I117" s="45"/>
      <c r="J117" s="46"/>
      <c r="K117" s="47"/>
      <c r="L117" s="47"/>
      <c r="M117" s="36"/>
      <c r="N117" s="36"/>
      <c r="O117" s="36"/>
      <c r="P117" s="36"/>
      <c r="Q117" s="36"/>
      <c r="R117" s="36"/>
      <c r="S117" s="36"/>
      <c r="T117" s="36"/>
      <c r="U117" s="36"/>
      <c r="V117" s="43"/>
      <c r="W117" s="39"/>
      <c r="X117" s="39"/>
      <c r="Y117" s="39"/>
      <c r="Z117" s="39"/>
    </row>
    <row r="118" spans="1:26" x14ac:dyDescent="0.3">
      <c r="A118" s="36"/>
      <c r="B118" s="36"/>
      <c r="C118" s="36"/>
      <c r="D118" s="36"/>
      <c r="E118" s="36"/>
      <c r="F118" s="36"/>
      <c r="G118" s="44"/>
      <c r="H118" s="44"/>
      <c r="I118" s="45"/>
      <c r="J118" s="46"/>
      <c r="K118" s="47"/>
      <c r="L118" s="47"/>
      <c r="M118" s="36"/>
      <c r="N118" s="36"/>
      <c r="O118" s="36"/>
      <c r="P118" s="36"/>
      <c r="Q118" s="36"/>
      <c r="R118" s="36"/>
      <c r="S118" s="36"/>
      <c r="T118" s="36"/>
      <c r="U118" s="36"/>
      <c r="V118" s="43"/>
      <c r="W118" s="39"/>
      <c r="X118" s="39"/>
      <c r="Y118" s="39"/>
      <c r="Z118" s="39"/>
    </row>
    <row r="119" spans="1:26" x14ac:dyDescent="0.3">
      <c r="A119" s="36"/>
      <c r="B119" s="36"/>
      <c r="C119" s="36"/>
      <c r="D119" s="36"/>
      <c r="E119" s="36"/>
      <c r="F119" s="36"/>
      <c r="G119" s="44"/>
      <c r="H119" s="44"/>
      <c r="I119" s="45"/>
      <c r="J119" s="46"/>
      <c r="K119" s="47"/>
      <c r="L119" s="47"/>
      <c r="M119" s="36"/>
      <c r="N119" s="36"/>
      <c r="O119" s="36"/>
      <c r="P119" s="36"/>
      <c r="Q119" s="36"/>
      <c r="R119" s="36"/>
      <c r="S119" s="36"/>
      <c r="T119" s="36"/>
      <c r="U119" s="36"/>
      <c r="V119" s="43"/>
      <c r="W119" s="39"/>
      <c r="X119" s="39"/>
      <c r="Y119" s="39"/>
      <c r="Z119" s="39"/>
    </row>
    <row r="120" spans="1:26" x14ac:dyDescent="0.3">
      <c r="A120" s="36"/>
      <c r="B120" s="36"/>
      <c r="C120" s="36"/>
      <c r="D120" s="36"/>
      <c r="E120" s="36"/>
      <c r="F120" s="36"/>
      <c r="G120" s="44"/>
      <c r="H120" s="44"/>
      <c r="I120" s="45"/>
      <c r="J120" s="46"/>
      <c r="K120" s="47"/>
      <c r="L120" s="47"/>
      <c r="M120" s="36"/>
      <c r="N120" s="36"/>
      <c r="O120" s="36"/>
      <c r="P120" s="36"/>
      <c r="Q120" s="36"/>
      <c r="R120" s="36"/>
      <c r="S120" s="36"/>
      <c r="T120" s="36"/>
      <c r="U120" s="36"/>
      <c r="V120" s="43"/>
      <c r="W120" s="39"/>
      <c r="X120" s="39"/>
      <c r="Y120" s="39"/>
      <c r="Z120" s="39"/>
    </row>
    <row r="121" spans="1:26" x14ac:dyDescent="0.3">
      <c r="A121" s="36"/>
      <c r="B121" s="36"/>
      <c r="C121" s="36"/>
      <c r="D121" s="36"/>
      <c r="E121" s="36"/>
      <c r="F121" s="36"/>
      <c r="G121" s="44"/>
      <c r="H121" s="44"/>
      <c r="I121" s="45"/>
      <c r="J121" s="46"/>
      <c r="K121" s="47"/>
      <c r="L121" s="47"/>
      <c r="M121" s="36"/>
      <c r="N121" s="36"/>
      <c r="O121" s="36"/>
      <c r="P121" s="36"/>
      <c r="Q121" s="36"/>
      <c r="R121" s="36"/>
      <c r="S121" s="36"/>
      <c r="T121" s="36"/>
      <c r="U121" s="36"/>
      <c r="V121" s="43"/>
      <c r="W121" s="39"/>
      <c r="X121" s="39"/>
      <c r="Y121" s="39"/>
      <c r="Z121" s="39"/>
    </row>
    <row r="122" spans="1:26" x14ac:dyDescent="0.3">
      <c r="A122" s="36"/>
      <c r="B122" s="36"/>
      <c r="C122" s="36"/>
      <c r="D122" s="36"/>
      <c r="E122" s="36"/>
      <c r="F122" s="36"/>
      <c r="G122" s="44"/>
      <c r="H122" s="44"/>
      <c r="I122" s="45"/>
      <c r="J122" s="46"/>
      <c r="K122" s="47"/>
      <c r="L122" s="47"/>
      <c r="M122" s="36"/>
      <c r="N122" s="36"/>
      <c r="O122" s="36"/>
      <c r="P122" s="36"/>
      <c r="Q122" s="36"/>
      <c r="R122" s="36"/>
      <c r="S122" s="36"/>
      <c r="T122" s="36"/>
      <c r="U122" s="36"/>
      <c r="V122" s="43"/>
      <c r="W122" s="39"/>
      <c r="X122" s="39"/>
      <c r="Y122" s="39"/>
      <c r="Z122" s="39"/>
    </row>
    <row r="123" spans="1:26" x14ac:dyDescent="0.3">
      <c r="A123" s="36"/>
      <c r="B123" s="36"/>
      <c r="C123" s="36"/>
      <c r="D123" s="36"/>
      <c r="E123" s="36"/>
      <c r="F123" s="36"/>
      <c r="G123" s="44"/>
      <c r="H123" s="44"/>
      <c r="I123" s="45"/>
      <c r="J123" s="46"/>
      <c r="K123" s="47"/>
      <c r="L123" s="47"/>
      <c r="M123" s="36"/>
      <c r="N123" s="36"/>
      <c r="O123" s="36"/>
      <c r="P123" s="36"/>
      <c r="Q123" s="36"/>
      <c r="R123" s="36"/>
      <c r="S123" s="36"/>
      <c r="T123" s="36"/>
      <c r="U123" s="36"/>
      <c r="V123" s="43"/>
      <c r="W123" s="39"/>
      <c r="X123" s="39"/>
      <c r="Y123" s="39"/>
      <c r="Z123" s="39"/>
    </row>
    <row r="124" spans="1:26" x14ac:dyDescent="0.3">
      <c r="A124" s="36"/>
      <c r="B124" s="36"/>
      <c r="C124" s="36"/>
      <c r="D124" s="36"/>
      <c r="E124" s="36"/>
      <c r="F124" s="36"/>
      <c r="G124" s="44"/>
      <c r="H124" s="44"/>
      <c r="I124" s="45"/>
      <c r="J124" s="46"/>
      <c r="K124" s="47"/>
      <c r="L124" s="47"/>
      <c r="M124" s="36"/>
      <c r="N124" s="36"/>
      <c r="O124" s="36"/>
      <c r="P124" s="36"/>
      <c r="Q124" s="36"/>
      <c r="R124" s="36"/>
      <c r="S124" s="36"/>
      <c r="T124" s="36"/>
      <c r="U124" s="36"/>
      <c r="V124" s="43"/>
      <c r="W124" s="39"/>
      <c r="X124" s="39"/>
      <c r="Y124" s="39"/>
      <c r="Z124" s="39"/>
    </row>
    <row r="125" spans="1:26" x14ac:dyDescent="0.3">
      <c r="A125" s="36"/>
      <c r="B125" s="36"/>
      <c r="C125" s="36"/>
      <c r="D125" s="36"/>
      <c r="E125" s="36"/>
      <c r="F125" s="36"/>
      <c r="G125" s="44"/>
      <c r="H125" s="44"/>
      <c r="I125" s="45"/>
      <c r="J125" s="46"/>
      <c r="K125" s="47"/>
      <c r="L125" s="47"/>
      <c r="M125" s="36"/>
      <c r="N125" s="36"/>
      <c r="O125" s="36"/>
      <c r="P125" s="36"/>
      <c r="Q125" s="36"/>
      <c r="R125" s="36"/>
      <c r="S125" s="36"/>
      <c r="T125" s="36"/>
      <c r="U125" s="36"/>
      <c r="V125" s="43"/>
      <c r="W125" s="39"/>
      <c r="X125" s="39"/>
      <c r="Y125" s="39"/>
      <c r="Z125" s="39"/>
    </row>
    <row r="126" spans="1:26" x14ac:dyDescent="0.3">
      <c r="A126" s="48"/>
      <c r="B126" s="48"/>
      <c r="C126" s="48"/>
      <c r="D126" s="48"/>
      <c r="E126" s="48"/>
      <c r="F126" s="48"/>
      <c r="G126" s="49"/>
      <c r="H126" s="49"/>
      <c r="I126" s="50"/>
      <c r="J126" s="51"/>
      <c r="K126" s="52"/>
      <c r="L126" s="52"/>
      <c r="M126" s="48"/>
      <c r="N126" s="48"/>
      <c r="O126" s="48"/>
      <c r="P126" s="48"/>
      <c r="Q126" s="48"/>
      <c r="R126" s="48"/>
      <c r="S126" s="48"/>
      <c r="T126" s="48"/>
      <c r="U126" s="48"/>
      <c r="V126" s="53"/>
      <c r="W126" s="54"/>
      <c r="X126" s="54"/>
      <c r="Y126" s="54"/>
      <c r="Z126" s="54"/>
    </row>
    <row r="127" spans="1:26" x14ac:dyDescent="0.3">
      <c r="A127" s="48"/>
      <c r="B127" s="48"/>
      <c r="C127" s="48"/>
      <c r="D127" s="48"/>
      <c r="E127" s="48"/>
      <c r="F127" s="48"/>
      <c r="G127" s="49"/>
      <c r="H127" s="49"/>
      <c r="I127" s="50"/>
      <c r="J127" s="51"/>
      <c r="K127" s="52"/>
      <c r="L127" s="52"/>
      <c r="M127" s="48"/>
      <c r="N127" s="48"/>
      <c r="O127" s="48"/>
      <c r="P127" s="48"/>
      <c r="Q127" s="48"/>
      <c r="R127" s="48"/>
      <c r="S127" s="48"/>
      <c r="T127" s="48"/>
      <c r="U127" s="48"/>
      <c r="V127" s="53"/>
      <c r="W127" s="54"/>
      <c r="X127" s="54"/>
      <c r="Y127" s="54"/>
      <c r="Z127" s="54"/>
    </row>
    <row r="128" spans="1:26" x14ac:dyDescent="0.3">
      <c r="A128" s="48"/>
      <c r="B128" s="48"/>
      <c r="C128" s="48"/>
      <c r="D128" s="48"/>
      <c r="E128" s="48"/>
      <c r="F128" s="48"/>
      <c r="G128" s="49"/>
      <c r="H128" s="49"/>
      <c r="I128" s="50"/>
      <c r="J128" s="51"/>
      <c r="K128" s="52"/>
      <c r="L128" s="52"/>
      <c r="M128" s="48"/>
      <c r="N128" s="48"/>
      <c r="O128" s="48"/>
      <c r="P128" s="48"/>
      <c r="Q128" s="48"/>
      <c r="R128" s="48"/>
      <c r="S128" s="48"/>
      <c r="T128" s="48"/>
      <c r="U128" s="48"/>
      <c r="V128" s="53"/>
      <c r="W128" s="54"/>
      <c r="X128" s="54"/>
      <c r="Y128" s="54"/>
      <c r="Z128" s="54"/>
    </row>
    <row r="129" spans="1:26" x14ac:dyDescent="0.3">
      <c r="A129" s="48"/>
      <c r="B129" s="48"/>
      <c r="C129" s="48"/>
      <c r="D129" s="48"/>
      <c r="E129" s="48"/>
      <c r="F129" s="48"/>
      <c r="G129" s="49"/>
      <c r="H129" s="49"/>
      <c r="I129" s="50"/>
      <c r="J129" s="51"/>
      <c r="K129" s="52"/>
      <c r="L129" s="52"/>
      <c r="M129" s="48"/>
      <c r="N129" s="48"/>
      <c r="O129" s="48"/>
      <c r="P129" s="48"/>
      <c r="Q129" s="48"/>
      <c r="R129" s="48"/>
      <c r="S129" s="48"/>
      <c r="T129" s="48"/>
      <c r="U129" s="48"/>
      <c r="V129" s="53"/>
      <c r="W129" s="54"/>
      <c r="X129" s="54"/>
      <c r="Y129" s="54"/>
      <c r="Z129" s="54"/>
    </row>
    <row r="130" spans="1:26" x14ac:dyDescent="0.3">
      <c r="A130" s="48"/>
      <c r="B130" s="48"/>
      <c r="C130" s="48"/>
      <c r="D130" s="48"/>
      <c r="E130" s="48"/>
      <c r="F130" s="48"/>
      <c r="G130" s="49"/>
      <c r="H130" s="49"/>
      <c r="I130" s="50"/>
      <c r="J130" s="51"/>
      <c r="K130" s="52"/>
      <c r="L130" s="52"/>
      <c r="M130" s="48"/>
      <c r="N130" s="48"/>
      <c r="O130" s="48"/>
      <c r="P130" s="48"/>
      <c r="Q130" s="48"/>
      <c r="R130" s="48"/>
      <c r="S130" s="48"/>
      <c r="T130" s="48"/>
      <c r="U130" s="48"/>
      <c r="V130" s="53"/>
      <c r="W130" s="54"/>
      <c r="X130" s="54"/>
      <c r="Y130" s="54"/>
      <c r="Z130" s="54"/>
    </row>
    <row r="131" spans="1:26" x14ac:dyDescent="0.3">
      <c r="A131" s="48"/>
      <c r="B131" s="48"/>
      <c r="C131" s="48"/>
      <c r="D131" s="48"/>
      <c r="E131" s="48"/>
      <c r="F131" s="48"/>
      <c r="G131" s="49"/>
      <c r="H131" s="49"/>
      <c r="I131" s="50"/>
      <c r="J131" s="51"/>
      <c r="K131" s="52"/>
      <c r="L131" s="52"/>
      <c r="M131" s="48"/>
      <c r="N131" s="48"/>
      <c r="O131" s="48"/>
      <c r="P131" s="48"/>
      <c r="Q131" s="48"/>
      <c r="R131" s="48"/>
      <c r="S131" s="48"/>
      <c r="T131" s="48"/>
      <c r="U131" s="48"/>
      <c r="V131" s="53"/>
      <c r="W131" s="54"/>
      <c r="X131" s="54"/>
      <c r="Y131" s="54"/>
      <c r="Z131" s="54"/>
    </row>
    <row r="132" spans="1:26" x14ac:dyDescent="0.3">
      <c r="A132" s="48"/>
      <c r="B132" s="48"/>
      <c r="C132" s="48"/>
      <c r="D132" s="48"/>
      <c r="E132" s="48"/>
      <c r="F132" s="48"/>
      <c r="G132" s="49"/>
      <c r="H132" s="49"/>
      <c r="I132" s="50"/>
      <c r="J132" s="51"/>
      <c r="K132" s="52"/>
      <c r="L132" s="52"/>
      <c r="M132" s="48"/>
      <c r="N132" s="48"/>
      <c r="O132" s="48"/>
      <c r="P132" s="48"/>
      <c r="Q132" s="48"/>
      <c r="R132" s="48"/>
      <c r="S132" s="48"/>
      <c r="T132" s="48"/>
      <c r="U132" s="48"/>
      <c r="V132" s="53"/>
      <c r="W132" s="54"/>
      <c r="X132" s="54"/>
      <c r="Y132" s="54"/>
      <c r="Z132" s="54"/>
    </row>
    <row r="133" spans="1:26" x14ac:dyDescent="0.3">
      <c r="A133" s="48"/>
      <c r="B133" s="48"/>
      <c r="C133" s="48"/>
      <c r="D133" s="48"/>
      <c r="E133" s="48"/>
      <c r="F133" s="48"/>
      <c r="G133" s="49"/>
      <c r="H133" s="49"/>
      <c r="I133" s="50"/>
      <c r="J133" s="51"/>
      <c r="K133" s="52"/>
      <c r="L133" s="52"/>
      <c r="M133" s="48"/>
      <c r="N133" s="48"/>
      <c r="O133" s="48"/>
      <c r="P133" s="48"/>
      <c r="Q133" s="48"/>
      <c r="R133" s="48"/>
      <c r="S133" s="48"/>
      <c r="T133" s="48"/>
      <c r="U133" s="48"/>
      <c r="V133" s="53"/>
      <c r="W133" s="54"/>
      <c r="X133" s="54"/>
      <c r="Y133" s="54"/>
      <c r="Z133" s="54"/>
    </row>
    <row r="134" spans="1:26" x14ac:dyDescent="0.3">
      <c r="A134" s="48"/>
      <c r="B134" s="48"/>
      <c r="C134" s="48"/>
      <c r="D134" s="48"/>
      <c r="E134" s="48"/>
      <c r="F134" s="48"/>
      <c r="G134" s="49"/>
      <c r="H134" s="49"/>
      <c r="I134" s="50"/>
      <c r="J134" s="51"/>
      <c r="K134" s="52"/>
      <c r="L134" s="52"/>
      <c r="M134" s="48"/>
      <c r="N134" s="48"/>
      <c r="O134" s="48"/>
      <c r="P134" s="48"/>
      <c r="Q134" s="48"/>
      <c r="R134" s="48"/>
      <c r="S134" s="48"/>
      <c r="T134" s="48"/>
      <c r="U134" s="48"/>
      <c r="V134" s="53"/>
      <c r="W134" s="54"/>
      <c r="X134" s="54"/>
      <c r="Y134" s="54"/>
      <c r="Z134" s="54"/>
    </row>
    <row r="135" spans="1:26" ht="21" x14ac:dyDescent="0.35">
      <c r="A135" s="55"/>
      <c r="B135" s="55"/>
      <c r="C135" s="55"/>
      <c r="D135" s="55"/>
      <c r="E135" s="55"/>
      <c r="F135" s="55"/>
      <c r="G135" s="56"/>
      <c r="H135" s="56"/>
      <c r="I135" s="57"/>
      <c r="J135" s="58"/>
      <c r="K135" s="59"/>
      <c r="L135" s="59"/>
      <c r="M135" s="55"/>
      <c r="N135" s="55"/>
      <c r="O135" s="55"/>
      <c r="P135" s="55"/>
      <c r="Q135" s="55"/>
      <c r="R135" s="55"/>
      <c r="S135" s="55"/>
      <c r="T135" s="55"/>
      <c r="U135" s="55"/>
      <c r="V135" s="60"/>
      <c r="W135" s="61"/>
      <c r="X135" s="61"/>
      <c r="Y135" s="61"/>
      <c r="Z135" s="61"/>
    </row>
    <row r="136" spans="1:26" ht="21" x14ac:dyDescent="0.35">
      <c r="A136" s="55"/>
      <c r="B136" s="55"/>
      <c r="C136" s="55"/>
      <c r="D136" s="55"/>
      <c r="E136" s="55"/>
      <c r="F136" s="55"/>
      <c r="G136" s="56"/>
      <c r="H136" s="56"/>
      <c r="I136" s="57"/>
      <c r="J136" s="58"/>
      <c r="K136" s="59"/>
      <c r="L136" s="59"/>
      <c r="M136" s="55"/>
      <c r="N136" s="55"/>
      <c r="O136" s="55"/>
      <c r="P136" s="55"/>
      <c r="Q136" s="55"/>
      <c r="R136" s="55"/>
      <c r="S136" s="55"/>
      <c r="T136" s="55"/>
      <c r="U136" s="55"/>
      <c r="V136" s="60"/>
      <c r="W136" s="61"/>
      <c r="X136" s="61"/>
      <c r="Y136" s="61"/>
      <c r="Z136" s="61"/>
    </row>
    <row r="137" spans="1:26" ht="21" x14ac:dyDescent="0.35">
      <c r="A137" s="55"/>
      <c r="B137" s="55"/>
      <c r="C137" s="55"/>
      <c r="D137" s="55"/>
      <c r="E137" s="55"/>
      <c r="F137" s="55"/>
      <c r="G137" s="56"/>
      <c r="H137" s="56"/>
      <c r="I137" s="57"/>
      <c r="J137" s="58"/>
      <c r="K137" s="59"/>
      <c r="L137" s="59"/>
      <c r="M137" s="55"/>
      <c r="N137" s="55"/>
      <c r="O137" s="55"/>
      <c r="P137" s="55"/>
      <c r="Q137" s="55"/>
      <c r="R137" s="55"/>
      <c r="S137" s="55"/>
      <c r="T137" s="55"/>
      <c r="U137" s="55"/>
      <c r="V137" s="60"/>
      <c r="W137" s="61"/>
      <c r="X137" s="61"/>
      <c r="Y137" s="61"/>
      <c r="Z137" s="61"/>
    </row>
    <row r="138" spans="1:26" ht="21" x14ac:dyDescent="0.35">
      <c r="A138" s="55"/>
      <c r="B138" s="55"/>
      <c r="C138" s="55"/>
      <c r="D138" s="55"/>
      <c r="E138" s="55"/>
      <c r="F138" s="55"/>
      <c r="G138" s="56"/>
      <c r="H138" s="56"/>
      <c r="I138" s="57"/>
      <c r="J138" s="58"/>
      <c r="K138" s="59"/>
      <c r="L138" s="59"/>
      <c r="M138" s="55"/>
      <c r="N138" s="55"/>
      <c r="O138" s="55"/>
      <c r="P138" s="55"/>
      <c r="Q138" s="55"/>
      <c r="R138" s="55"/>
      <c r="S138" s="55"/>
      <c r="T138" s="55"/>
      <c r="U138" s="55"/>
      <c r="V138" s="60"/>
      <c r="W138" s="61"/>
      <c r="X138" s="61"/>
      <c r="Y138" s="61"/>
      <c r="Z138" s="61"/>
    </row>
    <row r="139" spans="1:26" ht="21" x14ac:dyDescent="0.35">
      <c r="A139" s="55"/>
      <c r="B139" s="55"/>
      <c r="C139" s="55"/>
      <c r="D139" s="55"/>
      <c r="E139" s="55"/>
      <c r="F139" s="55"/>
      <c r="G139" s="56"/>
      <c r="H139" s="56"/>
      <c r="I139" s="57"/>
      <c r="J139" s="58"/>
      <c r="K139" s="59"/>
      <c r="L139" s="59"/>
      <c r="M139" s="55"/>
      <c r="N139" s="55"/>
      <c r="O139" s="55"/>
      <c r="P139" s="55"/>
      <c r="Q139" s="55"/>
      <c r="R139" s="55"/>
      <c r="S139" s="55"/>
      <c r="T139" s="55"/>
      <c r="U139" s="55"/>
      <c r="V139" s="60"/>
      <c r="W139" s="61"/>
      <c r="X139" s="61"/>
      <c r="Y139" s="61"/>
      <c r="Z139" s="61"/>
    </row>
    <row r="140" spans="1:26" ht="21" x14ac:dyDescent="0.35">
      <c r="A140" s="55"/>
      <c r="B140" s="55"/>
      <c r="C140" s="55"/>
      <c r="D140" s="55"/>
      <c r="E140" s="55"/>
      <c r="F140" s="55"/>
      <c r="G140" s="56"/>
      <c r="H140" s="56"/>
      <c r="I140" s="57"/>
      <c r="J140" s="58"/>
      <c r="K140" s="59"/>
      <c r="L140" s="59"/>
      <c r="M140" s="55"/>
      <c r="N140" s="55"/>
      <c r="O140" s="55"/>
      <c r="P140" s="55"/>
      <c r="Q140" s="55"/>
      <c r="R140" s="55"/>
      <c r="S140" s="55"/>
      <c r="T140" s="55"/>
      <c r="U140" s="55"/>
      <c r="V140" s="60"/>
      <c r="W140" s="61"/>
      <c r="X140" s="61"/>
      <c r="Y140" s="61"/>
      <c r="Z140" s="61"/>
    </row>
    <row r="141" spans="1:26" ht="21" x14ac:dyDescent="0.35">
      <c r="A141" s="55"/>
      <c r="B141" s="55"/>
      <c r="C141" s="55"/>
      <c r="D141" s="55"/>
      <c r="E141" s="55"/>
      <c r="F141" s="55"/>
      <c r="G141" s="56"/>
      <c r="H141" s="56"/>
      <c r="I141" s="57"/>
      <c r="J141" s="58"/>
      <c r="K141" s="59"/>
      <c r="L141" s="59"/>
      <c r="M141" s="55"/>
      <c r="N141" s="55"/>
      <c r="O141" s="55"/>
      <c r="P141" s="55"/>
      <c r="Q141" s="55"/>
      <c r="R141" s="55"/>
      <c r="S141" s="55"/>
      <c r="T141" s="55"/>
      <c r="U141" s="55"/>
      <c r="V141" s="60"/>
      <c r="W141" s="61"/>
      <c r="X141" s="61"/>
      <c r="Y141" s="61"/>
      <c r="Z141" s="61"/>
    </row>
    <row r="142" spans="1:26" ht="21" x14ac:dyDescent="0.35">
      <c r="A142" s="55"/>
      <c r="B142" s="55"/>
      <c r="C142" s="55"/>
      <c r="D142" s="55"/>
      <c r="E142" s="55"/>
      <c r="F142" s="55"/>
      <c r="G142" s="56"/>
      <c r="H142" s="56"/>
      <c r="I142" s="57"/>
      <c r="J142" s="58"/>
      <c r="K142" s="59"/>
      <c r="L142" s="59"/>
      <c r="M142" s="55"/>
      <c r="N142" s="55"/>
      <c r="O142" s="55"/>
      <c r="P142" s="55"/>
      <c r="Q142" s="55"/>
      <c r="R142" s="55"/>
      <c r="S142" s="55"/>
      <c r="T142" s="55"/>
      <c r="U142" s="55"/>
      <c r="V142" s="60"/>
      <c r="W142" s="61"/>
      <c r="X142" s="61"/>
      <c r="Y142" s="61"/>
      <c r="Z142" s="61"/>
    </row>
    <row r="143" spans="1:26" ht="21" x14ac:dyDescent="0.35">
      <c r="A143" s="55"/>
      <c r="B143" s="55"/>
      <c r="C143" s="55"/>
      <c r="D143" s="55"/>
      <c r="E143" s="55"/>
      <c r="F143" s="55"/>
      <c r="G143" s="56"/>
      <c r="H143" s="56"/>
      <c r="I143" s="57"/>
      <c r="J143" s="58"/>
      <c r="K143" s="59"/>
      <c r="L143" s="59"/>
      <c r="M143" s="55"/>
      <c r="N143" s="55"/>
      <c r="O143" s="55"/>
      <c r="P143" s="55"/>
      <c r="Q143" s="55"/>
      <c r="R143" s="55"/>
      <c r="S143" s="55"/>
      <c r="T143" s="55"/>
      <c r="U143" s="55"/>
      <c r="V143" s="60"/>
      <c r="W143" s="61"/>
      <c r="X143" s="61"/>
      <c r="Y143" s="61"/>
      <c r="Z143" s="61"/>
    </row>
    <row r="144" spans="1:26" ht="21" x14ac:dyDescent="0.35">
      <c r="A144" s="55"/>
      <c r="B144" s="55"/>
      <c r="C144" s="55"/>
      <c r="D144" s="55"/>
      <c r="E144" s="55"/>
      <c r="F144" s="55"/>
      <c r="G144" s="56"/>
      <c r="H144" s="56"/>
      <c r="I144" s="57"/>
      <c r="J144" s="58"/>
      <c r="K144" s="59"/>
      <c r="L144" s="59"/>
      <c r="M144" s="55"/>
      <c r="N144" s="55"/>
      <c r="O144" s="55"/>
      <c r="P144" s="55"/>
      <c r="Q144" s="55"/>
      <c r="R144" s="55"/>
      <c r="S144" s="55"/>
      <c r="T144" s="55"/>
      <c r="U144" s="55"/>
      <c r="V144" s="60"/>
      <c r="W144" s="61"/>
      <c r="X144" s="61"/>
      <c r="Y144" s="61"/>
      <c r="Z144" s="61"/>
    </row>
    <row r="145" spans="1:26" ht="21" x14ac:dyDescent="0.35">
      <c r="A145" s="55"/>
      <c r="B145" s="55"/>
      <c r="C145" s="55"/>
      <c r="D145" s="55"/>
      <c r="E145" s="55"/>
      <c r="F145" s="55"/>
      <c r="G145" s="56"/>
      <c r="H145" s="56"/>
      <c r="I145" s="57"/>
      <c r="J145" s="58"/>
      <c r="K145" s="59"/>
      <c r="L145" s="59"/>
      <c r="M145" s="55"/>
      <c r="N145" s="55"/>
      <c r="O145" s="55"/>
      <c r="P145" s="55"/>
      <c r="Q145" s="55"/>
      <c r="R145" s="55"/>
      <c r="S145" s="55"/>
      <c r="T145" s="55"/>
      <c r="U145" s="55"/>
      <c r="V145" s="60"/>
      <c r="W145" s="61"/>
      <c r="X145" s="61"/>
      <c r="Y145" s="61"/>
      <c r="Z145" s="61"/>
    </row>
    <row r="146" spans="1:26" ht="21" x14ac:dyDescent="0.35">
      <c r="A146" s="55"/>
      <c r="B146" s="55"/>
      <c r="C146" s="55"/>
      <c r="D146" s="55"/>
      <c r="E146" s="55"/>
      <c r="F146" s="55"/>
      <c r="G146" s="56"/>
      <c r="H146" s="56"/>
      <c r="I146" s="57"/>
      <c r="J146" s="58"/>
      <c r="K146" s="59"/>
      <c r="L146" s="59"/>
      <c r="M146" s="55"/>
      <c r="N146" s="55"/>
      <c r="O146" s="55"/>
      <c r="P146" s="55"/>
      <c r="Q146" s="55"/>
      <c r="R146" s="55"/>
      <c r="S146" s="55"/>
      <c r="T146" s="55"/>
      <c r="U146" s="55"/>
      <c r="V146" s="60"/>
      <c r="W146" s="61"/>
      <c r="X146" s="61"/>
      <c r="Y146" s="61"/>
      <c r="Z146" s="61"/>
    </row>
    <row r="147" spans="1:26" ht="21" x14ac:dyDescent="0.35">
      <c r="A147" s="55"/>
      <c r="B147" s="55"/>
      <c r="C147" s="55"/>
      <c r="D147" s="55"/>
      <c r="E147" s="55"/>
      <c r="F147" s="55"/>
      <c r="G147" s="56"/>
      <c r="H147" s="56"/>
      <c r="I147" s="57"/>
      <c r="J147" s="58"/>
      <c r="K147" s="59"/>
      <c r="L147" s="59"/>
      <c r="M147" s="55"/>
      <c r="N147" s="55"/>
      <c r="O147" s="55"/>
      <c r="P147" s="55"/>
      <c r="Q147" s="55"/>
      <c r="R147" s="55"/>
      <c r="S147" s="55"/>
      <c r="T147" s="55"/>
      <c r="U147" s="55"/>
      <c r="V147" s="60"/>
      <c r="W147" s="61"/>
      <c r="X147" s="61"/>
      <c r="Y147" s="61"/>
      <c r="Z147" s="61"/>
    </row>
    <row r="148" spans="1:26" ht="21" x14ac:dyDescent="0.35">
      <c r="A148" s="55"/>
      <c r="B148" s="55"/>
      <c r="C148" s="55"/>
      <c r="D148" s="55"/>
      <c r="E148" s="55"/>
      <c r="F148" s="55"/>
      <c r="G148" s="56"/>
      <c r="H148" s="56"/>
      <c r="I148" s="57"/>
      <c r="J148" s="58"/>
      <c r="K148" s="59"/>
      <c r="L148" s="59"/>
      <c r="M148" s="55"/>
      <c r="N148" s="55"/>
      <c r="O148" s="55"/>
      <c r="P148" s="55"/>
      <c r="Q148" s="55"/>
      <c r="R148" s="55"/>
      <c r="S148" s="55"/>
      <c r="T148" s="55"/>
      <c r="U148" s="55"/>
      <c r="V148" s="60"/>
      <c r="W148" s="61"/>
      <c r="X148" s="61"/>
      <c r="Y148" s="61"/>
      <c r="Z148" s="61"/>
    </row>
    <row r="149" spans="1:26" ht="21" x14ac:dyDescent="0.35">
      <c r="A149" s="55"/>
      <c r="B149" s="55"/>
      <c r="C149" s="55"/>
      <c r="D149" s="55"/>
      <c r="E149" s="55"/>
      <c r="F149" s="55"/>
      <c r="G149" s="56"/>
      <c r="H149" s="56"/>
      <c r="I149" s="57"/>
      <c r="J149" s="58"/>
      <c r="K149" s="59"/>
      <c r="L149" s="59"/>
      <c r="M149" s="55"/>
      <c r="N149" s="55"/>
      <c r="O149" s="55"/>
      <c r="P149" s="55"/>
      <c r="Q149" s="55"/>
      <c r="R149" s="55"/>
      <c r="S149" s="55"/>
      <c r="T149" s="55"/>
      <c r="U149" s="55"/>
      <c r="V149" s="60"/>
      <c r="W149" s="61"/>
      <c r="X149" s="61"/>
      <c r="Y149" s="61"/>
      <c r="Z149" s="61"/>
    </row>
    <row r="150" spans="1:26" ht="21" x14ac:dyDescent="0.35">
      <c r="A150" s="55"/>
      <c r="B150" s="55"/>
      <c r="C150" s="55"/>
      <c r="D150" s="55"/>
      <c r="E150" s="55"/>
      <c r="F150" s="55"/>
      <c r="G150" s="56"/>
      <c r="H150" s="56"/>
      <c r="I150" s="57"/>
      <c r="J150" s="58"/>
      <c r="K150" s="59"/>
      <c r="L150" s="59"/>
      <c r="M150" s="55"/>
      <c r="N150" s="55"/>
      <c r="O150" s="55"/>
      <c r="P150" s="55"/>
      <c r="Q150" s="55"/>
      <c r="R150" s="55"/>
      <c r="S150" s="55"/>
      <c r="T150" s="55"/>
      <c r="U150" s="55"/>
      <c r="V150" s="60"/>
      <c r="W150" s="61"/>
      <c r="X150" s="61"/>
      <c r="Y150" s="61"/>
      <c r="Z150" s="61"/>
    </row>
    <row r="151" spans="1:26" ht="21" x14ac:dyDescent="0.35">
      <c r="A151" s="55"/>
      <c r="B151" s="55"/>
      <c r="C151" s="55"/>
      <c r="D151" s="55"/>
      <c r="E151" s="55"/>
      <c r="F151" s="55"/>
      <c r="G151" s="56"/>
      <c r="H151" s="56"/>
      <c r="I151" s="57"/>
      <c r="J151" s="58"/>
      <c r="K151" s="59"/>
      <c r="L151" s="59"/>
      <c r="M151" s="55"/>
      <c r="N151" s="55"/>
      <c r="O151" s="55"/>
      <c r="P151" s="55"/>
      <c r="Q151" s="55"/>
      <c r="R151" s="55"/>
      <c r="S151" s="55"/>
      <c r="T151" s="55"/>
      <c r="U151" s="55"/>
      <c r="V151" s="60"/>
      <c r="W151" s="61"/>
      <c r="X151" s="61"/>
      <c r="Y151" s="61"/>
      <c r="Z151" s="61"/>
    </row>
    <row r="152" spans="1:26" ht="21" x14ac:dyDescent="0.35">
      <c r="A152" s="55"/>
      <c r="B152" s="55"/>
      <c r="C152" s="55"/>
      <c r="D152" s="55"/>
      <c r="E152" s="55"/>
      <c r="F152" s="55"/>
      <c r="G152" s="56"/>
      <c r="H152" s="56"/>
      <c r="I152" s="57"/>
      <c r="J152" s="58"/>
      <c r="K152" s="59"/>
      <c r="L152" s="59"/>
      <c r="M152" s="55"/>
      <c r="N152" s="55"/>
      <c r="O152" s="55"/>
      <c r="P152" s="55"/>
      <c r="Q152" s="55"/>
      <c r="R152" s="55"/>
      <c r="S152" s="55"/>
      <c r="T152" s="55"/>
      <c r="U152" s="55"/>
      <c r="V152" s="60"/>
      <c r="W152" s="61"/>
      <c r="X152" s="61"/>
      <c r="Y152" s="61"/>
      <c r="Z152" s="61"/>
    </row>
    <row r="153" spans="1:26" ht="21" x14ac:dyDescent="0.35">
      <c r="A153" s="55"/>
      <c r="B153" s="55"/>
      <c r="C153" s="55"/>
      <c r="D153" s="55"/>
      <c r="E153" s="55"/>
      <c r="F153" s="55"/>
      <c r="G153" s="56"/>
      <c r="H153" s="56"/>
      <c r="I153" s="57"/>
      <c r="J153" s="58"/>
      <c r="K153" s="59"/>
      <c r="L153" s="59"/>
      <c r="M153" s="55"/>
      <c r="N153" s="55"/>
      <c r="O153" s="55"/>
      <c r="P153" s="55"/>
      <c r="Q153" s="55"/>
      <c r="R153" s="55"/>
      <c r="S153" s="55"/>
      <c r="T153" s="55"/>
      <c r="U153" s="55"/>
      <c r="V153" s="60"/>
      <c r="W153" s="61"/>
      <c r="X153" s="61"/>
      <c r="Y153" s="61"/>
      <c r="Z153" s="61"/>
    </row>
    <row r="154" spans="1:26" ht="21" x14ac:dyDescent="0.35">
      <c r="A154" s="55"/>
      <c r="B154" s="55"/>
      <c r="C154" s="55"/>
      <c r="D154" s="55"/>
      <c r="E154" s="55"/>
      <c r="F154" s="55"/>
      <c r="G154" s="56"/>
      <c r="H154" s="56"/>
      <c r="I154" s="57"/>
      <c r="J154" s="58"/>
      <c r="K154" s="59"/>
      <c r="L154" s="59"/>
      <c r="M154" s="55"/>
      <c r="N154" s="55"/>
      <c r="O154" s="55"/>
      <c r="P154" s="55"/>
      <c r="Q154" s="55"/>
      <c r="R154" s="55"/>
      <c r="S154" s="55"/>
      <c r="T154" s="55"/>
      <c r="U154" s="55"/>
      <c r="V154" s="60"/>
      <c r="W154" s="61"/>
      <c r="X154" s="61"/>
      <c r="Y154" s="61"/>
      <c r="Z154" s="61"/>
    </row>
    <row r="155" spans="1:26" ht="21" x14ac:dyDescent="0.35">
      <c r="A155" s="55"/>
      <c r="B155" s="55"/>
      <c r="C155" s="55"/>
      <c r="D155" s="55"/>
      <c r="E155" s="55"/>
      <c r="F155" s="55"/>
      <c r="G155" s="56"/>
      <c r="H155" s="56"/>
      <c r="I155" s="57"/>
      <c r="J155" s="58"/>
      <c r="K155" s="59"/>
      <c r="L155" s="59"/>
      <c r="M155" s="55"/>
      <c r="N155" s="55"/>
      <c r="O155" s="55"/>
      <c r="P155" s="55"/>
      <c r="Q155" s="55"/>
      <c r="R155" s="55"/>
      <c r="S155" s="55"/>
      <c r="T155" s="55"/>
      <c r="U155" s="55"/>
      <c r="V155" s="60"/>
      <c r="W155" s="61"/>
      <c r="X155" s="61"/>
      <c r="Y155" s="61"/>
      <c r="Z155" s="61"/>
    </row>
    <row r="156" spans="1:26" ht="21" x14ac:dyDescent="0.35">
      <c r="A156" s="55"/>
      <c r="B156" s="55"/>
      <c r="C156" s="55"/>
      <c r="D156" s="55"/>
      <c r="E156" s="55"/>
      <c r="F156" s="55"/>
      <c r="G156" s="56"/>
      <c r="H156" s="56"/>
      <c r="I156" s="57"/>
      <c r="J156" s="58"/>
      <c r="K156" s="59"/>
      <c r="L156" s="59"/>
      <c r="M156" s="55"/>
      <c r="N156" s="55"/>
      <c r="O156" s="55"/>
      <c r="P156" s="55"/>
      <c r="Q156" s="55"/>
      <c r="R156" s="55"/>
      <c r="S156" s="55"/>
      <c r="T156" s="55"/>
      <c r="U156" s="55"/>
      <c r="V156" s="60"/>
      <c r="W156" s="61"/>
      <c r="X156" s="61"/>
      <c r="Y156" s="61"/>
      <c r="Z156" s="61"/>
    </row>
    <row r="157" spans="1:26" ht="21" x14ac:dyDescent="0.35">
      <c r="A157" s="55"/>
      <c r="B157" s="55"/>
      <c r="C157" s="55"/>
      <c r="D157" s="55"/>
      <c r="E157" s="55"/>
      <c r="F157" s="55"/>
      <c r="G157" s="56"/>
      <c r="H157" s="56"/>
      <c r="I157" s="57"/>
      <c r="J157" s="58"/>
      <c r="K157" s="59"/>
      <c r="L157" s="59"/>
      <c r="M157" s="55"/>
      <c r="N157" s="55"/>
      <c r="O157" s="55"/>
      <c r="P157" s="55"/>
      <c r="Q157" s="55"/>
      <c r="R157" s="55"/>
      <c r="S157" s="55"/>
      <c r="T157" s="55"/>
      <c r="U157" s="55"/>
      <c r="V157" s="60"/>
      <c r="W157" s="61"/>
      <c r="X157" s="61"/>
      <c r="Y157" s="61"/>
      <c r="Z157" s="61"/>
    </row>
    <row r="158" spans="1:26" ht="21" x14ac:dyDescent="0.35">
      <c r="A158" s="55"/>
      <c r="B158" s="55"/>
      <c r="C158" s="55"/>
      <c r="D158" s="55"/>
      <c r="E158" s="55"/>
      <c r="F158" s="55"/>
      <c r="G158" s="56"/>
      <c r="H158" s="56"/>
      <c r="I158" s="57"/>
      <c r="J158" s="58"/>
      <c r="K158" s="59"/>
      <c r="L158" s="59"/>
      <c r="M158" s="55"/>
      <c r="N158" s="55"/>
      <c r="O158" s="55"/>
      <c r="P158" s="55"/>
      <c r="Q158" s="55"/>
      <c r="R158" s="55"/>
      <c r="S158" s="55"/>
      <c r="T158" s="55"/>
      <c r="U158" s="55"/>
      <c r="V158" s="60"/>
      <c r="W158" s="61"/>
      <c r="X158" s="61"/>
      <c r="Y158" s="61"/>
      <c r="Z158" s="61"/>
    </row>
    <row r="159" spans="1:26" ht="21" x14ac:dyDescent="0.35">
      <c r="A159" s="55"/>
      <c r="B159" s="55"/>
      <c r="C159" s="55"/>
      <c r="D159" s="55"/>
      <c r="E159" s="55"/>
      <c r="F159" s="55"/>
      <c r="G159" s="56"/>
      <c r="H159" s="56"/>
      <c r="I159" s="57"/>
      <c r="J159" s="58"/>
      <c r="K159" s="59"/>
      <c r="L159" s="59"/>
      <c r="M159" s="55"/>
      <c r="N159" s="55"/>
      <c r="O159" s="55"/>
      <c r="P159" s="55"/>
      <c r="Q159" s="55"/>
      <c r="R159" s="55"/>
      <c r="S159" s="55"/>
      <c r="T159" s="55"/>
      <c r="U159" s="55"/>
      <c r="V159" s="60"/>
      <c r="W159" s="61"/>
      <c r="X159" s="61"/>
      <c r="Y159" s="61"/>
      <c r="Z159" s="61"/>
    </row>
    <row r="160" spans="1:26" ht="21" x14ac:dyDescent="0.35">
      <c r="A160" s="55"/>
      <c r="B160" s="55"/>
      <c r="C160" s="55"/>
      <c r="D160" s="55"/>
      <c r="E160" s="55"/>
      <c r="F160" s="55"/>
      <c r="G160" s="56"/>
      <c r="H160" s="56"/>
      <c r="I160" s="57"/>
      <c r="J160" s="58"/>
      <c r="K160" s="59"/>
      <c r="L160" s="59"/>
      <c r="M160" s="55"/>
      <c r="N160" s="55"/>
      <c r="O160" s="55"/>
      <c r="P160" s="55"/>
      <c r="Q160" s="55"/>
      <c r="R160" s="55"/>
      <c r="S160" s="55"/>
      <c r="T160" s="55"/>
      <c r="U160" s="55"/>
      <c r="V160" s="60"/>
      <c r="W160" s="61"/>
      <c r="X160" s="61"/>
      <c r="Y160" s="61"/>
      <c r="Z160" s="61"/>
    </row>
    <row r="161" spans="1:26" ht="21" x14ac:dyDescent="0.35">
      <c r="A161" s="55"/>
      <c r="B161" s="55"/>
      <c r="C161" s="55"/>
      <c r="D161" s="55"/>
      <c r="E161" s="55"/>
      <c r="F161" s="55"/>
      <c r="G161" s="56"/>
      <c r="H161" s="56"/>
      <c r="I161" s="57"/>
      <c r="J161" s="58"/>
      <c r="K161" s="59"/>
      <c r="L161" s="59"/>
      <c r="M161" s="55"/>
      <c r="N161" s="55"/>
      <c r="O161" s="55"/>
      <c r="P161" s="55"/>
      <c r="Q161" s="55"/>
      <c r="R161" s="55"/>
      <c r="S161" s="55"/>
      <c r="T161" s="55"/>
      <c r="U161" s="55"/>
      <c r="V161" s="60"/>
      <c r="W161" s="61"/>
      <c r="X161" s="61"/>
      <c r="Y161" s="61"/>
      <c r="Z161" s="61"/>
    </row>
    <row r="162" spans="1:26" ht="21" x14ac:dyDescent="0.35">
      <c r="A162" s="55"/>
      <c r="B162" s="55"/>
      <c r="C162" s="55"/>
      <c r="D162" s="55"/>
      <c r="E162" s="55"/>
      <c r="F162" s="55"/>
      <c r="G162" s="56"/>
      <c r="H162" s="56"/>
      <c r="I162" s="57"/>
      <c r="J162" s="58"/>
      <c r="K162" s="59"/>
      <c r="L162" s="59"/>
      <c r="M162" s="55"/>
      <c r="N162" s="55"/>
      <c r="O162" s="55"/>
      <c r="P162" s="55"/>
      <c r="Q162" s="55"/>
      <c r="R162" s="55"/>
      <c r="S162" s="55"/>
      <c r="T162" s="55"/>
      <c r="U162" s="55"/>
      <c r="V162" s="60"/>
      <c r="W162" s="61"/>
      <c r="X162" s="61"/>
      <c r="Y162" s="61"/>
      <c r="Z162" s="61"/>
    </row>
    <row r="163" spans="1:26" ht="21" x14ac:dyDescent="0.35">
      <c r="A163" s="55"/>
      <c r="B163" s="55"/>
      <c r="C163" s="55"/>
      <c r="D163" s="55"/>
      <c r="E163" s="55"/>
      <c r="F163" s="55"/>
      <c r="G163" s="56"/>
      <c r="H163" s="56"/>
      <c r="I163" s="57"/>
      <c r="J163" s="58"/>
      <c r="K163" s="59"/>
      <c r="L163" s="59"/>
      <c r="M163" s="55"/>
      <c r="N163" s="55"/>
      <c r="O163" s="55"/>
      <c r="P163" s="55"/>
      <c r="Q163" s="55"/>
      <c r="R163" s="55"/>
      <c r="S163" s="55"/>
      <c r="T163" s="55"/>
      <c r="U163" s="55"/>
      <c r="V163" s="60"/>
      <c r="W163" s="61"/>
      <c r="X163" s="61"/>
      <c r="Y163" s="61"/>
      <c r="Z163" s="61"/>
    </row>
    <row r="164" spans="1:26" ht="21" x14ac:dyDescent="0.35">
      <c r="A164" s="55"/>
      <c r="B164" s="55"/>
      <c r="C164" s="55"/>
      <c r="D164" s="55"/>
      <c r="E164" s="55"/>
      <c r="F164" s="55"/>
      <c r="G164" s="56"/>
      <c r="H164" s="56"/>
      <c r="I164" s="57"/>
      <c r="J164" s="58"/>
      <c r="K164" s="59"/>
      <c r="L164" s="59"/>
      <c r="M164" s="55"/>
      <c r="N164" s="55"/>
      <c r="O164" s="55"/>
      <c r="P164" s="55"/>
      <c r="Q164" s="55"/>
      <c r="R164" s="55"/>
      <c r="S164" s="55"/>
      <c r="T164" s="55"/>
      <c r="U164" s="55"/>
      <c r="V164" s="60"/>
      <c r="W164" s="61"/>
      <c r="X164" s="61"/>
      <c r="Y164" s="61"/>
      <c r="Z164" s="61"/>
    </row>
    <row r="165" spans="1:26" ht="21" x14ac:dyDescent="0.35">
      <c r="A165" s="55"/>
      <c r="B165" s="55"/>
      <c r="C165" s="55"/>
      <c r="D165" s="55"/>
      <c r="E165" s="55"/>
      <c r="F165" s="55"/>
      <c r="G165" s="56"/>
      <c r="H165" s="56"/>
      <c r="I165" s="57"/>
      <c r="J165" s="58"/>
      <c r="K165" s="59"/>
      <c r="L165" s="59"/>
      <c r="M165" s="55"/>
      <c r="N165" s="55"/>
      <c r="O165" s="55"/>
      <c r="P165" s="55"/>
      <c r="Q165" s="55"/>
      <c r="R165" s="55"/>
      <c r="S165" s="55"/>
      <c r="T165" s="55"/>
      <c r="U165" s="55"/>
      <c r="V165" s="60"/>
      <c r="W165" s="61"/>
      <c r="X165" s="61"/>
      <c r="Y165" s="61"/>
      <c r="Z165" s="61"/>
    </row>
    <row r="166" spans="1:26" ht="21" x14ac:dyDescent="0.35">
      <c r="A166" s="55"/>
      <c r="B166" s="55"/>
      <c r="C166" s="55"/>
      <c r="D166" s="55"/>
      <c r="E166" s="55"/>
      <c r="F166" s="55"/>
      <c r="G166" s="56"/>
      <c r="H166" s="56"/>
      <c r="I166" s="57"/>
      <c r="J166" s="58"/>
      <c r="K166" s="59"/>
      <c r="L166" s="59"/>
      <c r="M166" s="55"/>
      <c r="N166" s="55"/>
      <c r="O166" s="55"/>
      <c r="P166" s="55"/>
      <c r="Q166" s="55"/>
      <c r="R166" s="55"/>
      <c r="S166" s="55"/>
      <c r="T166" s="55"/>
      <c r="U166" s="55"/>
      <c r="V166" s="60"/>
      <c r="W166" s="61"/>
      <c r="X166" s="61"/>
      <c r="Y166" s="61"/>
      <c r="Z166" s="61"/>
    </row>
    <row r="167" spans="1:26" ht="21" x14ac:dyDescent="0.35">
      <c r="A167" s="55"/>
      <c r="B167" s="55"/>
      <c r="C167" s="55"/>
      <c r="D167" s="55"/>
      <c r="E167" s="55"/>
      <c r="F167" s="55"/>
      <c r="G167" s="56"/>
      <c r="H167" s="56"/>
      <c r="I167" s="57"/>
      <c r="J167" s="58"/>
      <c r="K167" s="59"/>
      <c r="L167" s="59"/>
      <c r="M167" s="55"/>
      <c r="N167" s="55"/>
      <c r="O167" s="55"/>
      <c r="P167" s="55"/>
      <c r="Q167" s="55"/>
      <c r="R167" s="55"/>
      <c r="S167" s="55"/>
      <c r="T167" s="55"/>
      <c r="U167" s="55"/>
      <c r="V167" s="60"/>
      <c r="W167" s="61"/>
      <c r="X167" s="61"/>
      <c r="Y167" s="61"/>
      <c r="Z167" s="61"/>
    </row>
    <row r="168" spans="1:26" ht="21" x14ac:dyDescent="0.35">
      <c r="A168" s="55"/>
      <c r="B168" s="55"/>
      <c r="C168" s="55"/>
      <c r="D168" s="55"/>
      <c r="E168" s="55"/>
      <c r="F168" s="55"/>
      <c r="G168" s="56"/>
      <c r="H168" s="56"/>
      <c r="I168" s="57"/>
      <c r="J168" s="58"/>
      <c r="K168" s="59"/>
      <c r="L168" s="59"/>
      <c r="M168" s="55"/>
      <c r="N168" s="55"/>
      <c r="O168" s="55"/>
      <c r="P168" s="55"/>
      <c r="Q168" s="55"/>
      <c r="R168" s="55"/>
      <c r="S168" s="55"/>
      <c r="T168" s="55"/>
      <c r="U168" s="55"/>
      <c r="V168" s="60"/>
      <c r="W168" s="61"/>
      <c r="X168" s="61"/>
      <c r="Y168" s="61"/>
      <c r="Z168" s="61"/>
    </row>
    <row r="169" spans="1:26" ht="21" x14ac:dyDescent="0.35">
      <c r="A169" s="55"/>
      <c r="B169" s="55"/>
      <c r="C169" s="55"/>
      <c r="D169" s="55"/>
      <c r="E169" s="55"/>
      <c r="F169" s="55"/>
      <c r="G169" s="56"/>
      <c r="H169" s="56"/>
      <c r="I169" s="57"/>
      <c r="J169" s="58"/>
      <c r="K169" s="59"/>
      <c r="L169" s="59"/>
      <c r="M169" s="55"/>
      <c r="N169" s="55"/>
      <c r="O169" s="55"/>
      <c r="P169" s="55"/>
      <c r="Q169" s="55"/>
      <c r="R169" s="55"/>
      <c r="S169" s="55"/>
      <c r="T169" s="55"/>
      <c r="U169" s="55"/>
      <c r="V169" s="60"/>
      <c r="W169" s="61"/>
      <c r="X169" s="61"/>
      <c r="Y169" s="61"/>
      <c r="Z169" s="61"/>
    </row>
    <row r="170" spans="1:26" ht="21" x14ac:dyDescent="0.35">
      <c r="A170" s="55"/>
      <c r="B170" s="55"/>
      <c r="C170" s="55"/>
      <c r="D170" s="55"/>
      <c r="E170" s="55"/>
      <c r="F170" s="55"/>
      <c r="G170" s="56"/>
      <c r="H170" s="56"/>
      <c r="I170" s="57"/>
      <c r="J170" s="58"/>
      <c r="K170" s="59"/>
      <c r="L170" s="59"/>
      <c r="M170" s="55"/>
      <c r="N170" s="55"/>
      <c r="O170" s="55"/>
      <c r="P170" s="55"/>
      <c r="Q170" s="55"/>
      <c r="R170" s="55"/>
      <c r="S170" s="55"/>
      <c r="T170" s="55"/>
      <c r="U170" s="55"/>
      <c r="V170" s="60"/>
      <c r="W170" s="61"/>
      <c r="X170" s="61"/>
      <c r="Y170" s="61"/>
      <c r="Z170" s="61"/>
    </row>
    <row r="171" spans="1:26" ht="21" x14ac:dyDescent="0.35">
      <c r="A171" s="55"/>
      <c r="B171" s="55"/>
      <c r="C171" s="55"/>
      <c r="D171" s="55"/>
      <c r="E171" s="55"/>
      <c r="F171" s="55"/>
      <c r="G171" s="56"/>
      <c r="H171" s="56"/>
      <c r="I171" s="57"/>
      <c r="J171" s="58"/>
      <c r="K171" s="59"/>
      <c r="L171" s="59"/>
      <c r="M171" s="55"/>
      <c r="N171" s="55"/>
      <c r="O171" s="55"/>
      <c r="P171" s="55"/>
      <c r="Q171" s="55"/>
      <c r="R171" s="55"/>
      <c r="S171" s="55"/>
      <c r="T171" s="55"/>
      <c r="U171" s="55"/>
      <c r="V171" s="60"/>
      <c r="W171" s="61"/>
      <c r="X171" s="61"/>
      <c r="Y171" s="61"/>
      <c r="Z171" s="61"/>
    </row>
    <row r="172" spans="1:26" ht="21" x14ac:dyDescent="0.35">
      <c r="A172" s="55"/>
      <c r="B172" s="55"/>
      <c r="C172" s="55"/>
      <c r="D172" s="55"/>
      <c r="E172" s="55"/>
      <c r="F172" s="55"/>
      <c r="G172" s="56"/>
      <c r="H172" s="56"/>
      <c r="I172" s="57"/>
      <c r="J172" s="58"/>
      <c r="K172" s="59"/>
      <c r="L172" s="59"/>
      <c r="M172" s="55"/>
      <c r="N172" s="55"/>
      <c r="O172" s="55"/>
      <c r="P172" s="55"/>
      <c r="Q172" s="55"/>
      <c r="R172" s="55"/>
      <c r="S172" s="55"/>
      <c r="T172" s="55"/>
      <c r="U172" s="55"/>
      <c r="V172" s="60"/>
      <c r="W172" s="61"/>
      <c r="X172" s="61"/>
      <c r="Y172" s="61"/>
      <c r="Z172" s="61"/>
    </row>
    <row r="173" spans="1:26" ht="21" x14ac:dyDescent="0.35">
      <c r="A173" s="55"/>
      <c r="B173" s="55"/>
      <c r="C173" s="55"/>
      <c r="D173" s="55"/>
      <c r="E173" s="55"/>
      <c r="F173" s="55"/>
      <c r="G173" s="56"/>
      <c r="H173" s="56"/>
      <c r="I173" s="57"/>
      <c r="J173" s="58"/>
      <c r="K173" s="59"/>
      <c r="L173" s="59"/>
      <c r="M173" s="55"/>
      <c r="N173" s="55"/>
      <c r="O173" s="55"/>
      <c r="P173" s="55"/>
      <c r="Q173" s="55"/>
      <c r="R173" s="55"/>
      <c r="S173" s="55"/>
      <c r="T173" s="55"/>
      <c r="U173" s="55"/>
      <c r="V173" s="60"/>
      <c r="W173" s="61"/>
      <c r="X173" s="61"/>
      <c r="Y173" s="61"/>
      <c r="Z173" s="61"/>
    </row>
    <row r="174" spans="1:26" ht="21" x14ac:dyDescent="0.35">
      <c r="A174" s="55"/>
      <c r="B174" s="55"/>
      <c r="C174" s="55"/>
      <c r="D174" s="55"/>
      <c r="E174" s="55"/>
      <c r="F174" s="55"/>
      <c r="G174" s="56"/>
      <c r="H174" s="56"/>
      <c r="I174" s="57"/>
      <c r="J174" s="58"/>
      <c r="K174" s="59"/>
      <c r="L174" s="59"/>
      <c r="M174" s="55"/>
      <c r="N174" s="55"/>
      <c r="O174" s="55"/>
      <c r="P174" s="55"/>
      <c r="Q174" s="55"/>
      <c r="R174" s="55"/>
      <c r="S174" s="55"/>
      <c r="T174" s="55"/>
      <c r="U174" s="55"/>
      <c r="V174" s="60"/>
      <c r="W174" s="61"/>
      <c r="X174" s="61"/>
      <c r="Y174" s="61"/>
      <c r="Z174" s="61"/>
    </row>
    <row r="175" spans="1:26" ht="21" x14ac:dyDescent="0.35">
      <c r="A175" s="55"/>
      <c r="B175" s="55"/>
      <c r="C175" s="55"/>
      <c r="D175" s="55"/>
      <c r="E175" s="55"/>
      <c r="F175" s="55"/>
      <c r="G175" s="56"/>
      <c r="H175" s="56"/>
      <c r="I175" s="57"/>
      <c r="J175" s="58"/>
      <c r="K175" s="59"/>
      <c r="L175" s="59"/>
      <c r="M175" s="55"/>
      <c r="N175" s="55"/>
      <c r="O175" s="55"/>
      <c r="P175" s="55"/>
      <c r="Q175" s="55"/>
      <c r="R175" s="55"/>
      <c r="S175" s="55"/>
      <c r="T175" s="55"/>
      <c r="U175" s="55"/>
      <c r="V175" s="60"/>
      <c r="W175" s="61"/>
      <c r="X175" s="61"/>
      <c r="Y175" s="61"/>
      <c r="Z175" s="61"/>
    </row>
    <row r="176" spans="1:26" ht="21" x14ac:dyDescent="0.35">
      <c r="A176" s="55"/>
      <c r="B176" s="55"/>
      <c r="C176" s="55"/>
      <c r="D176" s="55"/>
      <c r="E176" s="55"/>
      <c r="F176" s="55"/>
      <c r="G176" s="56"/>
      <c r="H176" s="56"/>
      <c r="I176" s="57"/>
      <c r="J176" s="58"/>
      <c r="K176" s="59"/>
      <c r="L176" s="59"/>
      <c r="M176" s="55"/>
      <c r="N176" s="55"/>
      <c r="O176" s="55"/>
      <c r="P176" s="55"/>
      <c r="Q176" s="55"/>
      <c r="R176" s="55"/>
      <c r="S176" s="55"/>
      <c r="T176" s="55"/>
      <c r="U176" s="55"/>
      <c r="V176" s="60"/>
      <c r="W176" s="61"/>
      <c r="X176" s="61"/>
      <c r="Y176" s="61"/>
      <c r="Z176" s="61"/>
    </row>
    <row r="177" spans="1:26" ht="21" x14ac:dyDescent="0.35">
      <c r="A177" s="55"/>
      <c r="B177" s="55"/>
      <c r="C177" s="55"/>
      <c r="D177" s="55"/>
      <c r="E177" s="55"/>
      <c r="F177" s="55"/>
      <c r="G177" s="56"/>
      <c r="H177" s="56"/>
      <c r="I177" s="57"/>
      <c r="J177" s="58"/>
      <c r="K177" s="59"/>
      <c r="L177" s="59"/>
      <c r="M177" s="55"/>
      <c r="N177" s="55"/>
      <c r="O177" s="55"/>
      <c r="P177" s="55"/>
      <c r="Q177" s="55"/>
      <c r="R177" s="55"/>
      <c r="S177" s="55"/>
      <c r="T177" s="55"/>
      <c r="U177" s="55"/>
      <c r="V177" s="60"/>
      <c r="W177" s="61"/>
      <c r="X177" s="61"/>
      <c r="Y177" s="61"/>
      <c r="Z177" s="61"/>
    </row>
    <row r="178" spans="1:26" ht="21" x14ac:dyDescent="0.35">
      <c r="A178" s="55"/>
      <c r="B178" s="55"/>
      <c r="C178" s="55"/>
      <c r="D178" s="55"/>
      <c r="E178" s="55"/>
      <c r="F178" s="55"/>
      <c r="G178" s="56"/>
      <c r="H178" s="56"/>
      <c r="I178" s="57"/>
      <c r="J178" s="58"/>
      <c r="K178" s="59"/>
      <c r="L178" s="59"/>
      <c r="M178" s="55"/>
      <c r="N178" s="55"/>
      <c r="O178" s="55"/>
      <c r="P178" s="55"/>
      <c r="Q178" s="55"/>
      <c r="R178" s="55"/>
      <c r="S178" s="55"/>
      <c r="T178" s="55"/>
      <c r="U178" s="55"/>
      <c r="V178" s="60"/>
      <c r="W178" s="61"/>
      <c r="X178" s="61"/>
      <c r="Y178" s="61"/>
      <c r="Z178" s="61"/>
    </row>
    <row r="179" spans="1:26" ht="21" x14ac:dyDescent="0.35">
      <c r="A179" s="55"/>
      <c r="B179" s="55"/>
      <c r="C179" s="55"/>
      <c r="D179" s="55"/>
      <c r="E179" s="55"/>
      <c r="F179" s="55"/>
      <c r="G179" s="56"/>
      <c r="H179" s="56"/>
      <c r="I179" s="57"/>
      <c r="J179" s="58"/>
      <c r="K179" s="59"/>
      <c r="L179" s="59"/>
      <c r="M179" s="55"/>
      <c r="N179" s="55"/>
      <c r="O179" s="55"/>
      <c r="P179" s="55"/>
      <c r="Q179" s="55"/>
      <c r="R179" s="55"/>
      <c r="S179" s="55"/>
      <c r="T179" s="55"/>
      <c r="U179" s="55"/>
      <c r="V179" s="60"/>
      <c r="W179" s="61"/>
      <c r="X179" s="61"/>
      <c r="Y179" s="61"/>
      <c r="Z179" s="61"/>
    </row>
    <row r="180" spans="1:26" ht="21" x14ac:dyDescent="0.35">
      <c r="A180" s="55"/>
      <c r="B180" s="55"/>
      <c r="C180" s="55"/>
      <c r="D180" s="55"/>
      <c r="E180" s="55"/>
      <c r="F180" s="55"/>
      <c r="G180" s="56"/>
      <c r="H180" s="56"/>
      <c r="I180" s="57"/>
      <c r="J180" s="58"/>
      <c r="K180" s="59"/>
      <c r="L180" s="59"/>
      <c r="M180" s="55"/>
      <c r="N180" s="55"/>
      <c r="O180" s="55"/>
      <c r="P180" s="55"/>
      <c r="Q180" s="55"/>
      <c r="R180" s="55"/>
      <c r="S180" s="55"/>
      <c r="T180" s="55"/>
      <c r="U180" s="55"/>
      <c r="V180" s="60"/>
      <c r="W180" s="61"/>
      <c r="X180" s="61"/>
      <c r="Y180" s="61"/>
      <c r="Z180" s="61"/>
    </row>
    <row r="181" spans="1:26" ht="21" x14ac:dyDescent="0.35">
      <c r="A181" s="55"/>
      <c r="B181" s="55"/>
      <c r="C181" s="55"/>
      <c r="D181" s="55"/>
      <c r="E181" s="55"/>
      <c r="F181" s="55"/>
      <c r="G181" s="56"/>
      <c r="H181" s="56"/>
      <c r="I181" s="57"/>
      <c r="J181" s="58"/>
      <c r="K181" s="59"/>
      <c r="L181" s="59"/>
      <c r="M181" s="55"/>
      <c r="N181" s="55"/>
      <c r="O181" s="55"/>
      <c r="P181" s="55"/>
      <c r="Q181" s="55"/>
      <c r="R181" s="55"/>
      <c r="S181" s="55"/>
      <c r="T181" s="55"/>
      <c r="U181" s="55"/>
      <c r="V181" s="60"/>
      <c r="W181" s="61"/>
      <c r="X181" s="61"/>
      <c r="Y181" s="61"/>
      <c r="Z181" s="61"/>
    </row>
    <row r="182" spans="1:26" ht="21" x14ac:dyDescent="0.35">
      <c r="A182" s="55"/>
      <c r="B182" s="55"/>
      <c r="C182" s="55"/>
      <c r="D182" s="55"/>
      <c r="E182" s="55"/>
      <c r="F182" s="55"/>
      <c r="G182" s="56"/>
      <c r="H182" s="56"/>
      <c r="I182" s="57"/>
      <c r="J182" s="58"/>
      <c r="K182" s="59"/>
      <c r="L182" s="59"/>
      <c r="M182" s="55"/>
      <c r="N182" s="55"/>
      <c r="O182" s="55"/>
      <c r="P182" s="55"/>
      <c r="Q182" s="55"/>
      <c r="R182" s="55"/>
      <c r="S182" s="55"/>
      <c r="T182" s="55"/>
      <c r="U182" s="55"/>
      <c r="V182" s="60"/>
      <c r="W182" s="61"/>
      <c r="X182" s="61"/>
      <c r="Y182" s="61"/>
      <c r="Z182" s="61"/>
    </row>
    <row r="183" spans="1:26" ht="21" x14ac:dyDescent="0.35">
      <c r="A183" s="55"/>
      <c r="B183" s="55"/>
      <c r="C183" s="55"/>
      <c r="D183" s="55"/>
      <c r="E183" s="55"/>
      <c r="F183" s="55"/>
      <c r="G183" s="56"/>
      <c r="H183" s="56"/>
      <c r="I183" s="57"/>
      <c r="J183" s="58"/>
      <c r="K183" s="59"/>
      <c r="L183" s="59"/>
      <c r="M183" s="55"/>
      <c r="N183" s="55"/>
      <c r="O183" s="55"/>
      <c r="P183" s="55"/>
      <c r="Q183" s="55"/>
      <c r="R183" s="55"/>
      <c r="S183" s="55"/>
      <c r="T183" s="55"/>
      <c r="U183" s="55"/>
      <c r="V183" s="60"/>
      <c r="W183" s="61"/>
      <c r="X183" s="61"/>
      <c r="Y183" s="61"/>
      <c r="Z183" s="61"/>
    </row>
    <row r="184" spans="1:26" ht="21" x14ac:dyDescent="0.35">
      <c r="A184" s="55"/>
      <c r="B184" s="55"/>
      <c r="C184" s="55"/>
      <c r="D184" s="55"/>
      <c r="E184" s="55"/>
      <c r="F184" s="55"/>
      <c r="G184" s="56"/>
      <c r="H184" s="56"/>
      <c r="I184" s="57"/>
      <c r="J184" s="58"/>
      <c r="K184" s="59"/>
      <c r="L184" s="59"/>
      <c r="M184" s="55"/>
      <c r="N184" s="55"/>
      <c r="O184" s="55"/>
      <c r="P184" s="55"/>
      <c r="Q184" s="55"/>
      <c r="R184" s="55"/>
      <c r="S184" s="55"/>
      <c r="T184" s="55"/>
      <c r="U184" s="55"/>
      <c r="V184" s="60"/>
      <c r="W184" s="61"/>
      <c r="X184" s="61"/>
      <c r="Y184" s="61"/>
      <c r="Z184" s="61"/>
    </row>
    <row r="185" spans="1:26" ht="21" x14ac:dyDescent="0.35">
      <c r="A185" s="55"/>
      <c r="B185" s="55"/>
      <c r="C185" s="55"/>
      <c r="D185" s="55"/>
      <c r="E185" s="55"/>
      <c r="F185" s="55"/>
      <c r="G185" s="56"/>
      <c r="H185" s="56"/>
      <c r="I185" s="57"/>
      <c r="J185" s="58"/>
      <c r="K185" s="59"/>
      <c r="L185" s="59"/>
      <c r="M185" s="55"/>
      <c r="N185" s="55"/>
      <c r="O185" s="55"/>
      <c r="P185" s="55"/>
      <c r="Q185" s="55"/>
      <c r="R185" s="55"/>
      <c r="S185" s="55"/>
      <c r="T185" s="55"/>
      <c r="U185" s="55"/>
      <c r="V185" s="60"/>
      <c r="W185" s="61"/>
      <c r="X185" s="61"/>
      <c r="Y185" s="61"/>
      <c r="Z185" s="61"/>
    </row>
    <row r="186" spans="1:26" ht="21" x14ac:dyDescent="0.35">
      <c r="A186" s="55"/>
      <c r="B186" s="55"/>
      <c r="C186" s="55"/>
      <c r="D186" s="55"/>
      <c r="E186" s="55"/>
      <c r="F186" s="55"/>
      <c r="G186" s="56"/>
      <c r="H186" s="56"/>
      <c r="I186" s="57"/>
      <c r="J186" s="58"/>
      <c r="K186" s="59"/>
      <c r="L186" s="59"/>
      <c r="M186" s="55"/>
      <c r="N186" s="55"/>
      <c r="O186" s="55"/>
      <c r="P186" s="55"/>
      <c r="Q186" s="55"/>
      <c r="R186" s="55"/>
      <c r="S186" s="55"/>
      <c r="T186" s="55"/>
      <c r="U186" s="55"/>
      <c r="V186" s="60"/>
      <c r="W186" s="61"/>
      <c r="X186" s="61"/>
      <c r="Y186" s="61"/>
      <c r="Z186" s="61"/>
    </row>
    <row r="187" spans="1:26" ht="21" x14ac:dyDescent="0.35">
      <c r="A187" s="55"/>
      <c r="B187" s="55"/>
      <c r="C187" s="55"/>
      <c r="D187" s="55"/>
      <c r="E187" s="55"/>
      <c r="F187" s="55"/>
      <c r="G187" s="56"/>
      <c r="H187" s="56"/>
      <c r="I187" s="57"/>
      <c r="J187" s="58"/>
      <c r="K187" s="59"/>
      <c r="L187" s="59"/>
      <c r="M187" s="55"/>
      <c r="N187" s="55"/>
      <c r="O187" s="55"/>
      <c r="P187" s="55"/>
      <c r="Q187" s="55"/>
      <c r="R187" s="55"/>
      <c r="S187" s="55"/>
      <c r="T187" s="55"/>
      <c r="U187" s="55"/>
      <c r="V187" s="60"/>
      <c r="W187" s="61"/>
      <c r="X187" s="61"/>
      <c r="Y187" s="61"/>
      <c r="Z187" s="61"/>
    </row>
    <row r="188" spans="1:26" ht="21" x14ac:dyDescent="0.35">
      <c r="A188" s="55"/>
      <c r="B188" s="55"/>
      <c r="C188" s="55"/>
      <c r="D188" s="55"/>
      <c r="E188" s="55"/>
      <c r="F188" s="55"/>
      <c r="G188" s="56"/>
      <c r="H188" s="56"/>
      <c r="I188" s="57"/>
      <c r="J188" s="58"/>
      <c r="K188" s="59"/>
      <c r="L188" s="59"/>
      <c r="M188" s="55"/>
      <c r="N188" s="55"/>
      <c r="O188" s="55"/>
      <c r="P188" s="55"/>
      <c r="Q188" s="55"/>
      <c r="R188" s="55"/>
      <c r="S188" s="55"/>
      <c r="T188" s="55"/>
      <c r="U188" s="55"/>
      <c r="V188" s="60"/>
      <c r="W188" s="61"/>
      <c r="X188" s="61"/>
      <c r="Y188" s="61"/>
      <c r="Z188" s="61"/>
    </row>
    <row r="189" spans="1:26" ht="21" x14ac:dyDescent="0.35">
      <c r="A189" s="55"/>
      <c r="B189" s="55"/>
      <c r="C189" s="55"/>
      <c r="D189" s="55"/>
      <c r="E189" s="55"/>
      <c r="F189" s="55"/>
      <c r="G189" s="56"/>
      <c r="H189" s="56"/>
      <c r="I189" s="57"/>
      <c r="J189" s="58"/>
      <c r="K189" s="59"/>
      <c r="L189" s="59"/>
      <c r="M189" s="55"/>
      <c r="N189" s="55"/>
      <c r="O189" s="55"/>
      <c r="P189" s="55"/>
      <c r="Q189" s="55"/>
      <c r="R189" s="55"/>
      <c r="S189" s="55"/>
      <c r="T189" s="55"/>
      <c r="U189" s="55"/>
      <c r="V189" s="60"/>
      <c r="W189" s="61"/>
      <c r="X189" s="61"/>
      <c r="Y189" s="61"/>
      <c r="Z189" s="61"/>
    </row>
    <row r="190" spans="1:26" ht="21" x14ac:dyDescent="0.35">
      <c r="A190" s="55"/>
      <c r="B190" s="55"/>
      <c r="C190" s="55"/>
      <c r="D190" s="55"/>
      <c r="E190" s="55"/>
      <c r="F190" s="55"/>
      <c r="G190" s="56"/>
      <c r="H190" s="56"/>
      <c r="I190" s="57"/>
      <c r="J190" s="58"/>
      <c r="K190" s="59"/>
      <c r="L190" s="59"/>
      <c r="M190" s="55"/>
      <c r="N190" s="55"/>
      <c r="O190" s="55"/>
      <c r="P190" s="55"/>
      <c r="Q190" s="55"/>
      <c r="R190" s="55"/>
      <c r="S190" s="55"/>
      <c r="T190" s="55"/>
      <c r="U190" s="55"/>
      <c r="V190" s="60"/>
      <c r="W190" s="61"/>
      <c r="X190" s="61"/>
      <c r="Y190" s="61"/>
      <c r="Z190" s="61"/>
    </row>
  </sheetData>
  <mergeCells count="23">
    <mergeCell ref="Q8:Q9"/>
    <mergeCell ref="A1:Z1"/>
    <mergeCell ref="A2:Z2"/>
    <mergeCell ref="A3:Z3"/>
    <mergeCell ref="A4:Z4"/>
    <mergeCell ref="A8:A9"/>
    <mergeCell ref="B8:B9"/>
    <mergeCell ref="C8:C9"/>
    <mergeCell ref="D8:G8"/>
    <mergeCell ref="H8:H9"/>
    <mergeCell ref="I8:I9"/>
    <mergeCell ref="J8:J9"/>
    <mergeCell ref="K8:K9"/>
    <mergeCell ref="L8:L9"/>
    <mergeCell ref="M8:O8"/>
    <mergeCell ref="Y8:Y9"/>
    <mergeCell ref="Z8:Z9"/>
    <mergeCell ref="R8:S8"/>
    <mergeCell ref="T8:T9"/>
    <mergeCell ref="U8:U9"/>
    <mergeCell ref="V8:V9"/>
    <mergeCell ref="W8:W9"/>
    <mergeCell ref="X8:X9"/>
  </mergeCells>
  <pageMargins left="0.70866141732283472" right="0.70866141732283472" top="0.74803149606299213" bottom="0.74803149606299213" header="0.31496062992125984" footer="0.31496062992125984"/>
  <pageSetup scale="1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Contratos 2019</vt:lpstr>
      <vt:lpstr>'Contratos 2019'!Área_de_impresión</vt:lpstr>
      <vt:lpstr>'Contratos 2019'!Print_Area</vt:lpstr>
      <vt:lpstr>'Contratos 2019'!Títulos_a_imprimir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Monica</cp:lastModifiedBy>
  <dcterms:created xsi:type="dcterms:W3CDTF">2020-02-07T00:21:53Z</dcterms:created>
  <dcterms:modified xsi:type="dcterms:W3CDTF">2020-02-07T00:42:12Z</dcterms:modified>
</cp:coreProperties>
</file>